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4675" windowHeight="12270" tabRatio="902" firstSheet="2" activeTab="13"/>
  </bookViews>
  <sheets>
    <sheet name="경기.강원권(수수료)" sheetId="1" r:id="rId1"/>
    <sheet name="경기.강원권(부산물)" sheetId="8" r:id="rId2"/>
    <sheet name="충북(수수료)" sheetId="9" r:id="rId3"/>
    <sheet name="충북(부산물)" sheetId="10" r:id="rId4"/>
    <sheet name="충남권(수수료)" sheetId="12" r:id="rId5"/>
    <sheet name="충남권(부산물)" sheetId="13" r:id="rId6"/>
    <sheet name="경북권(수수료)" sheetId="14" r:id="rId7"/>
    <sheet name="경북권(부산물)" sheetId="15" r:id="rId8"/>
    <sheet name="경남권(수수료)" sheetId="16" r:id="rId9"/>
    <sheet name="경남권(부산물)" sheetId="17" r:id="rId10"/>
    <sheet name="전북권(수수료)" sheetId="18" r:id="rId11"/>
    <sheet name="전북권(부산물)" sheetId="19" r:id="rId12"/>
    <sheet name="전남권(수수료)" sheetId="20" r:id="rId13"/>
    <sheet name="전남권(부산물)" sheetId="21" r:id="rId14"/>
  </sheets>
  <definedNames>
    <definedName name="_xlnm.Print_Area" localSheetId="1">'경기.강원권(부산물)'!$A$1:$K$53</definedName>
    <definedName name="_xlnm.Print_Area" localSheetId="0">'경기.강원권(수수료)'!$A$1:$K$61</definedName>
    <definedName name="_xlnm.Print_Area" localSheetId="9">'경남권(부산물)'!$A$1:$K$42</definedName>
    <definedName name="_xlnm.Print_Area" localSheetId="8">'경남권(수수료)'!$A$1:$K$49</definedName>
    <definedName name="_xlnm.Print_Area" localSheetId="7">'경북권(부산물)'!$A$1:$K$53</definedName>
    <definedName name="_xlnm.Print_Area" localSheetId="6">'경북권(수수료)'!$A$1:$K$61</definedName>
    <definedName name="_xlnm.Print_Area" localSheetId="11">'전북권(부산물)'!$A$1:$K$27</definedName>
    <definedName name="_xlnm.Print_Area" localSheetId="10">'전북권(수수료)'!$A$1:$K$31</definedName>
    <definedName name="_xlnm.Print_Area" localSheetId="5">'충남권(부산물)'!$A$1:$K$37</definedName>
    <definedName name="_xlnm.Print_Area" localSheetId="4">'충남권(수수료)'!$A$1:$K$43</definedName>
    <definedName name="_xlnm.Print_Area" localSheetId="3">'충북(부산물)'!$A$1:$K$47</definedName>
    <definedName name="_xlnm.Print_Area" localSheetId="2">'충북(수수료)'!$A$1:$K$55</definedName>
  </definedNames>
  <calcPr calcId="144525"/>
</workbook>
</file>

<file path=xl/calcChain.xml><?xml version="1.0" encoding="utf-8"?>
<calcChain xmlns="http://schemas.openxmlformats.org/spreadsheetml/2006/main">
  <c r="F37" i="21" l="1"/>
  <c r="E37" i="21"/>
  <c r="H29" i="21"/>
  <c r="G29" i="21"/>
  <c r="F29" i="21"/>
  <c r="E29" i="21"/>
  <c r="H22" i="21"/>
  <c r="G22" i="21"/>
  <c r="F22" i="21"/>
  <c r="E22" i="21"/>
  <c r="I15" i="21"/>
  <c r="H15" i="21"/>
  <c r="F15" i="21"/>
  <c r="G15" i="21"/>
  <c r="E15" i="21"/>
  <c r="I8" i="21"/>
  <c r="H8" i="21"/>
  <c r="F8" i="21"/>
  <c r="G8" i="21"/>
  <c r="E8" i="21"/>
  <c r="J43" i="20"/>
  <c r="I43" i="20"/>
  <c r="H43" i="20"/>
  <c r="G43" i="20"/>
  <c r="F43" i="20"/>
  <c r="E43" i="20"/>
  <c r="J36" i="20"/>
  <c r="I36" i="20"/>
  <c r="H36" i="20"/>
  <c r="G36" i="20"/>
  <c r="F36" i="20"/>
  <c r="E36" i="20"/>
  <c r="I29" i="20"/>
  <c r="J29" i="20"/>
  <c r="H29" i="20"/>
  <c r="G29" i="20"/>
  <c r="F29" i="20"/>
  <c r="E29" i="20"/>
  <c r="J22" i="20"/>
  <c r="I22" i="20"/>
  <c r="H22" i="20"/>
  <c r="G22" i="20"/>
  <c r="F22" i="20"/>
  <c r="E22" i="20"/>
  <c r="J15" i="20"/>
  <c r="I15" i="20"/>
  <c r="H15" i="20"/>
  <c r="G15" i="20"/>
  <c r="F15" i="20"/>
  <c r="E15" i="20"/>
  <c r="J8" i="20"/>
  <c r="I8" i="20"/>
  <c r="H8" i="20"/>
  <c r="G8" i="20"/>
  <c r="F8" i="20"/>
  <c r="E8" i="20"/>
  <c r="F27" i="19"/>
  <c r="E27" i="19"/>
  <c r="H11" i="19"/>
  <c r="G11" i="19"/>
  <c r="F11" i="19"/>
  <c r="E11" i="19"/>
  <c r="I6" i="19"/>
  <c r="H6" i="19"/>
  <c r="G6" i="19"/>
  <c r="F6" i="19"/>
  <c r="E6" i="19"/>
  <c r="G31" i="18"/>
  <c r="J31" i="18"/>
  <c r="I31" i="18"/>
  <c r="H31" i="18"/>
  <c r="F31" i="18"/>
  <c r="E31" i="18"/>
  <c r="G26" i="18"/>
  <c r="J26" i="18"/>
  <c r="I26" i="18"/>
  <c r="H26" i="18"/>
  <c r="F26" i="18"/>
  <c r="E26" i="18"/>
  <c r="J21" i="18"/>
  <c r="I21" i="18"/>
  <c r="H21" i="18"/>
  <c r="G21" i="18"/>
  <c r="F21" i="18"/>
  <c r="E21" i="18"/>
  <c r="J16" i="18"/>
  <c r="I16" i="18"/>
  <c r="H16" i="18"/>
  <c r="G16" i="18"/>
  <c r="F16" i="18"/>
  <c r="E16" i="18"/>
  <c r="J11" i="18"/>
  <c r="I11" i="18"/>
  <c r="H11" i="18"/>
  <c r="G11" i="18"/>
  <c r="F11" i="18"/>
  <c r="E11" i="18"/>
  <c r="J6" i="18"/>
  <c r="I6" i="18"/>
  <c r="H6" i="18"/>
  <c r="G6" i="18"/>
  <c r="F6" i="18"/>
  <c r="E6" i="18"/>
  <c r="E42" i="17"/>
  <c r="I33" i="17"/>
  <c r="I25" i="17"/>
  <c r="I17" i="17"/>
  <c r="H9" i="17"/>
  <c r="I9" i="17"/>
  <c r="G9" i="17"/>
  <c r="F9" i="17"/>
  <c r="E9" i="17"/>
  <c r="J49" i="16"/>
  <c r="I49" i="16"/>
  <c r="H49" i="16"/>
  <c r="G49" i="16"/>
  <c r="F49" i="16"/>
  <c r="E49" i="16"/>
  <c r="J41" i="16"/>
  <c r="I41" i="16"/>
  <c r="H41" i="16"/>
  <c r="E41" i="16"/>
  <c r="G41" i="16"/>
  <c r="G33" i="16"/>
  <c r="F41" i="16"/>
  <c r="F33" i="16"/>
  <c r="J33" i="16"/>
  <c r="I33" i="16"/>
  <c r="H33" i="16"/>
  <c r="E33" i="16"/>
  <c r="J25" i="16"/>
  <c r="I25" i="16"/>
  <c r="H25" i="16"/>
  <c r="E25" i="16"/>
  <c r="F25" i="16"/>
  <c r="G25" i="16"/>
  <c r="G17" i="16"/>
  <c r="F17" i="16"/>
  <c r="J17" i="16"/>
  <c r="I17" i="16"/>
  <c r="H17" i="16"/>
  <c r="E17" i="16"/>
  <c r="F9" i="16"/>
  <c r="G9" i="16"/>
  <c r="J9" i="16"/>
  <c r="I9" i="16"/>
  <c r="H9" i="16"/>
  <c r="E9" i="16"/>
  <c r="E52" i="15"/>
  <c r="H41" i="15"/>
  <c r="I31" i="15"/>
  <c r="H31" i="15"/>
  <c r="G31" i="15"/>
  <c r="F31" i="15"/>
  <c r="E31" i="15"/>
  <c r="I21" i="15"/>
  <c r="H21" i="15"/>
  <c r="G21" i="15"/>
  <c r="F21" i="15"/>
  <c r="E21" i="15"/>
  <c r="I11" i="15"/>
  <c r="H11" i="15"/>
  <c r="G11" i="15"/>
  <c r="F11" i="15"/>
  <c r="E11" i="15"/>
  <c r="J61" i="14"/>
  <c r="I61" i="14"/>
  <c r="H61" i="14"/>
  <c r="G61" i="14"/>
  <c r="F61" i="14"/>
  <c r="E61" i="14"/>
  <c r="F51" i="14"/>
  <c r="J51" i="14"/>
  <c r="I51" i="14"/>
  <c r="H51" i="14"/>
  <c r="G51" i="14"/>
  <c r="E51" i="14"/>
  <c r="F41" i="14"/>
  <c r="J41" i="14"/>
  <c r="I41" i="14"/>
  <c r="H41" i="14"/>
  <c r="G41" i="14"/>
  <c r="E41" i="14"/>
  <c r="F31" i="14"/>
  <c r="J31" i="14"/>
  <c r="I31" i="14"/>
  <c r="H31" i="14"/>
  <c r="G31" i="14"/>
  <c r="E31" i="14"/>
  <c r="F21" i="14"/>
  <c r="J21" i="14"/>
  <c r="I21" i="14"/>
  <c r="H21" i="14"/>
  <c r="G21" i="14"/>
  <c r="E21" i="14"/>
  <c r="F11" i="14"/>
  <c r="J11" i="14"/>
  <c r="I11" i="14"/>
  <c r="H11" i="14"/>
  <c r="G11" i="14"/>
  <c r="E11" i="14"/>
  <c r="F37" i="13"/>
  <c r="E37" i="13"/>
  <c r="I29" i="13"/>
  <c r="H29" i="13"/>
  <c r="G29" i="13"/>
  <c r="F29" i="13"/>
  <c r="E29" i="13"/>
  <c r="I22" i="13"/>
  <c r="H22" i="13"/>
  <c r="G22" i="13"/>
  <c r="F22" i="13"/>
  <c r="E22" i="13"/>
  <c r="I15" i="13"/>
  <c r="H15" i="13"/>
  <c r="G15" i="13"/>
  <c r="F15" i="13"/>
  <c r="E15" i="13"/>
  <c r="I8" i="13"/>
  <c r="H8" i="13"/>
  <c r="G8" i="13"/>
  <c r="F8" i="13"/>
  <c r="E8" i="13"/>
  <c r="J43" i="12"/>
  <c r="I43" i="12"/>
  <c r="H43" i="12"/>
  <c r="G43" i="12"/>
  <c r="F43" i="12"/>
  <c r="E43" i="12"/>
  <c r="J36" i="12"/>
  <c r="I36" i="12"/>
  <c r="H36" i="12"/>
  <c r="G36" i="12"/>
  <c r="F36" i="12"/>
  <c r="E36" i="12"/>
  <c r="J29" i="12"/>
  <c r="I29" i="12"/>
  <c r="H29" i="12"/>
  <c r="G29" i="12"/>
  <c r="F29" i="12"/>
  <c r="E29" i="12"/>
  <c r="J22" i="12"/>
  <c r="I22" i="12"/>
  <c r="H22" i="12"/>
  <c r="G22" i="12"/>
  <c r="F22" i="12"/>
  <c r="E22" i="12"/>
  <c r="J15" i="12"/>
  <c r="I15" i="12"/>
  <c r="H15" i="12"/>
  <c r="G15" i="12"/>
  <c r="F15" i="12"/>
  <c r="E15" i="12"/>
  <c r="J8" i="12"/>
  <c r="I8" i="12"/>
  <c r="H8" i="12"/>
  <c r="G8" i="12"/>
  <c r="F8" i="12"/>
  <c r="E8" i="12"/>
  <c r="F47" i="10"/>
  <c r="E47" i="10"/>
  <c r="I37" i="10"/>
  <c r="H28" i="10"/>
  <c r="I19" i="10"/>
  <c r="G19" i="10"/>
  <c r="E19" i="10"/>
  <c r="H10" i="10"/>
  <c r="F10" i="10"/>
  <c r="G10" i="10"/>
  <c r="E10" i="10"/>
  <c r="G37" i="10"/>
  <c r="E37" i="10"/>
  <c r="E28" i="10"/>
  <c r="F28" i="10"/>
  <c r="G28" i="10"/>
  <c r="H19" i="10"/>
  <c r="F19" i="10"/>
  <c r="I10" i="10"/>
  <c r="F46" i="9"/>
  <c r="J46" i="9"/>
  <c r="I46" i="9"/>
  <c r="H46" i="9"/>
  <c r="G46" i="9"/>
  <c r="E46" i="9"/>
  <c r="J37" i="9"/>
  <c r="I37" i="9"/>
  <c r="H37" i="9"/>
  <c r="G37" i="9"/>
  <c r="E37" i="9"/>
  <c r="J28" i="9"/>
  <c r="I28" i="9"/>
  <c r="H28" i="9"/>
  <c r="G28" i="9"/>
  <c r="E28" i="9"/>
  <c r="J19" i="9"/>
  <c r="I19" i="9"/>
  <c r="H19" i="9"/>
  <c r="G19" i="9"/>
  <c r="F19" i="9"/>
  <c r="E19" i="9"/>
  <c r="J10" i="9"/>
  <c r="I10" i="9"/>
  <c r="H10" i="9"/>
  <c r="G10" i="9"/>
  <c r="F10" i="9"/>
  <c r="E10" i="9"/>
  <c r="F55" i="9"/>
  <c r="G55" i="9"/>
  <c r="H55" i="9"/>
  <c r="I55" i="9"/>
  <c r="J55" i="9"/>
  <c r="E55" i="9"/>
  <c r="F37" i="9"/>
  <c r="F28" i="9"/>
  <c r="H41" i="8"/>
  <c r="F52" i="8"/>
  <c r="E52" i="8"/>
  <c r="I41" i="8"/>
  <c r="G41" i="8"/>
  <c r="F41" i="8"/>
  <c r="E41" i="8"/>
  <c r="H31" i="8"/>
  <c r="I31" i="8"/>
  <c r="G31" i="8"/>
  <c r="F31" i="8"/>
  <c r="E31" i="8"/>
  <c r="I21" i="8"/>
  <c r="H21" i="8"/>
  <c r="G21" i="8"/>
  <c r="F21" i="8"/>
  <c r="E21" i="8"/>
  <c r="I11" i="8"/>
  <c r="H11" i="8"/>
  <c r="G11" i="8"/>
  <c r="F11" i="8"/>
  <c r="E11" i="8"/>
  <c r="J61" i="1"/>
  <c r="I61" i="1"/>
  <c r="H61" i="1"/>
  <c r="G61" i="1"/>
  <c r="F61" i="1"/>
  <c r="E61" i="1"/>
  <c r="J51" i="1"/>
  <c r="I51" i="1"/>
  <c r="H51" i="1"/>
  <c r="G51" i="1"/>
  <c r="F51" i="1"/>
  <c r="E51" i="1"/>
  <c r="J41" i="1"/>
  <c r="I41" i="1"/>
  <c r="H41" i="1"/>
  <c r="G41" i="1"/>
  <c r="F41" i="1"/>
  <c r="E41" i="1"/>
  <c r="J31" i="1"/>
  <c r="I31" i="1"/>
  <c r="H31" i="1"/>
  <c r="G31" i="1"/>
  <c r="F31" i="1"/>
  <c r="E31" i="1"/>
  <c r="J21" i="1"/>
  <c r="I21" i="1"/>
  <c r="H21" i="1"/>
  <c r="G21" i="1"/>
  <c r="F21" i="1"/>
  <c r="E21" i="1"/>
  <c r="J11" i="1"/>
  <c r="I11" i="1"/>
  <c r="H11" i="1"/>
  <c r="G11" i="1"/>
  <c r="F11" i="1"/>
  <c r="E11" i="1"/>
  <c r="J41" i="20" l="1"/>
  <c r="J40" i="20"/>
  <c r="J34" i="20"/>
  <c r="J33" i="20"/>
  <c r="J27" i="20"/>
  <c r="J26" i="20"/>
  <c r="J20" i="20"/>
  <c r="J19" i="20"/>
  <c r="J13" i="20"/>
  <c r="J12" i="20"/>
  <c r="J6" i="20"/>
  <c r="J5" i="20"/>
  <c r="J42" i="20" l="1"/>
  <c r="J39" i="20"/>
  <c r="J35" i="20"/>
  <c r="J32" i="20"/>
  <c r="J28" i="20"/>
  <c r="J25" i="20"/>
  <c r="J21" i="20"/>
  <c r="J18" i="20"/>
  <c r="J14" i="20"/>
  <c r="J11" i="20"/>
  <c r="J7" i="20"/>
  <c r="J4" i="20"/>
  <c r="J30" i="18"/>
  <c r="J25" i="18"/>
  <c r="J29" i="18"/>
  <c r="J24" i="18"/>
  <c r="J19" i="18"/>
  <c r="J14" i="18"/>
  <c r="J10" i="18"/>
  <c r="J9" i="18"/>
  <c r="J5" i="18"/>
  <c r="J4" i="18"/>
  <c r="J48" i="16"/>
  <c r="J47" i="16"/>
  <c r="J46" i="16"/>
  <c r="J44" i="16"/>
  <c r="J40" i="16"/>
  <c r="J39" i="16"/>
  <c r="J38" i="16"/>
  <c r="J37" i="16"/>
  <c r="J36" i="16"/>
  <c r="J32" i="16"/>
  <c r="J31" i="16"/>
  <c r="J30" i="16"/>
  <c r="J29" i="16"/>
  <c r="J28" i="16"/>
  <c r="J24" i="16"/>
  <c r="J23" i="16"/>
  <c r="J22" i="16"/>
  <c r="J21" i="16"/>
  <c r="J20" i="16"/>
  <c r="J16" i="16"/>
  <c r="J15" i="16"/>
  <c r="J14" i="16"/>
  <c r="J13" i="16"/>
  <c r="J12" i="16"/>
  <c r="J5" i="16"/>
  <c r="J6" i="16"/>
  <c r="J7" i="16"/>
  <c r="J8" i="16"/>
  <c r="J4" i="16"/>
  <c r="J38" i="14"/>
  <c r="J60" i="14"/>
  <c r="J59" i="14"/>
  <c r="J56" i="14"/>
  <c r="J55" i="14"/>
  <c r="J50" i="14"/>
  <c r="J49" i="14"/>
  <c r="J48" i="14"/>
  <c r="J47" i="14"/>
  <c r="J46" i="14"/>
  <c r="J45" i="14"/>
  <c r="J44" i="14"/>
  <c r="J40" i="14"/>
  <c r="J39" i="14"/>
  <c r="J37" i="14"/>
  <c r="J36" i="14"/>
  <c r="J35" i="14"/>
  <c r="J30" i="14"/>
  <c r="J29" i="14"/>
  <c r="J28" i="14"/>
  <c r="J27" i="14"/>
  <c r="J26" i="14"/>
  <c r="J25" i="14"/>
  <c r="J20" i="14"/>
  <c r="J19" i="14"/>
  <c r="J18" i="14"/>
  <c r="J17" i="14"/>
  <c r="J16" i="14"/>
  <c r="J15" i="14"/>
  <c r="J5" i="14"/>
  <c r="J6" i="14"/>
  <c r="J7" i="14"/>
  <c r="J8" i="14"/>
  <c r="J9" i="14"/>
  <c r="J10" i="14"/>
  <c r="J33" i="12"/>
  <c r="J42" i="12"/>
  <c r="J41" i="12"/>
  <c r="J40" i="12"/>
  <c r="J39" i="12"/>
  <c r="J35" i="12"/>
  <c r="J34" i="12"/>
  <c r="J32" i="12"/>
  <c r="J28" i="12"/>
  <c r="J27" i="12"/>
  <c r="J26" i="12"/>
  <c r="J25" i="12"/>
  <c r="J21" i="12"/>
  <c r="J20" i="12"/>
  <c r="J19" i="12"/>
  <c r="J18" i="12"/>
  <c r="J12" i="12"/>
  <c r="J13" i="12"/>
  <c r="J14" i="12"/>
  <c r="J11" i="12"/>
  <c r="J5" i="12"/>
  <c r="J6" i="12"/>
  <c r="J7" i="12"/>
  <c r="J4" i="12"/>
  <c r="J42" i="9"/>
  <c r="J15" i="9"/>
  <c r="J6" i="9"/>
  <c r="J41" i="9"/>
  <c r="J32" i="9"/>
  <c r="J23" i="9"/>
  <c r="J14" i="9"/>
  <c r="J5" i="9"/>
  <c r="J49" i="9"/>
  <c r="J40" i="9"/>
  <c r="J31" i="9"/>
  <c r="J22" i="9"/>
  <c r="J13" i="9"/>
  <c r="J4" i="9"/>
  <c r="J49" i="1"/>
  <c r="J58" i="1"/>
  <c r="J48" i="1"/>
  <c r="J38" i="1"/>
  <c r="J28" i="1"/>
  <c r="J18" i="1"/>
  <c r="J8" i="1"/>
  <c r="J37" i="1"/>
  <c r="J27" i="1"/>
  <c r="J17" i="1"/>
  <c r="J7" i="1"/>
  <c r="J56" i="1"/>
  <c r="J46" i="1"/>
  <c r="J45" i="1"/>
  <c r="J36" i="1"/>
  <c r="J26" i="1"/>
  <c r="J16" i="1"/>
  <c r="J6" i="1"/>
  <c r="J35" i="1"/>
  <c r="J25" i="1"/>
  <c r="J15" i="1"/>
  <c r="J5" i="1"/>
</calcChain>
</file>

<file path=xl/sharedStrings.xml><?xml version="1.0" encoding="utf-8"?>
<sst xmlns="http://schemas.openxmlformats.org/spreadsheetml/2006/main" count="1507" uniqueCount="131">
  <si>
    <t>지역</t>
    <phoneticPr fontId="1" type="noConversion"/>
  </si>
  <si>
    <t>도축장명</t>
    <phoneticPr fontId="1" type="noConversion"/>
  </si>
  <si>
    <t>품종</t>
    <phoneticPr fontId="1" type="noConversion"/>
  </si>
  <si>
    <t>도축장사용료</t>
    <phoneticPr fontId="1" type="noConversion"/>
  </si>
  <si>
    <t>부가세</t>
    <phoneticPr fontId="1" type="noConversion"/>
  </si>
  <si>
    <t>인지대</t>
    <phoneticPr fontId="1" type="noConversion"/>
  </si>
  <si>
    <t>등판수수료</t>
    <phoneticPr fontId="1" type="noConversion"/>
  </si>
  <si>
    <t>자조금</t>
    <phoneticPr fontId="1" type="noConversion"/>
  </si>
  <si>
    <t>계</t>
    <phoneticPr fontId="1" type="noConversion"/>
  </si>
  <si>
    <t>비고</t>
    <phoneticPr fontId="1" type="noConversion"/>
  </si>
  <si>
    <t>우(牛)</t>
    <phoneticPr fontId="1" type="noConversion"/>
  </si>
  <si>
    <t>평균</t>
    <phoneticPr fontId="1" type="noConversion"/>
  </si>
  <si>
    <t xml:space="preserve">한우♀
</t>
    <phoneticPr fontId="1" type="noConversion"/>
  </si>
  <si>
    <t>한우♂</t>
    <phoneticPr fontId="1" type="noConversion"/>
  </si>
  <si>
    <t>돈(豚)</t>
    <phoneticPr fontId="1" type="noConversion"/>
  </si>
  <si>
    <t>일반</t>
    <phoneticPr fontId="1" type="noConversion"/>
  </si>
  <si>
    <t>육가공</t>
    <phoneticPr fontId="1" type="noConversion"/>
  </si>
  <si>
    <t>돈(豚)</t>
    <phoneticPr fontId="1" type="noConversion"/>
  </si>
  <si>
    <r>
      <t>제반도축수수료 현황</t>
    </r>
    <r>
      <rPr>
        <b/>
        <sz val="11"/>
        <color theme="1"/>
        <rFont val="맑은 고딕"/>
        <family val="3"/>
        <charset val="129"/>
        <scheme val="minor"/>
      </rPr>
      <t>(2013년 3월)</t>
    </r>
    <phoneticPr fontId="1" type="noConversion"/>
  </si>
  <si>
    <r>
      <t>부산물 매입(도축장 거래)가격 현황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(2013년 3월)</t>
    </r>
    <phoneticPr fontId="1" type="noConversion"/>
  </si>
  <si>
    <t>머리</t>
    <phoneticPr fontId="1" type="noConversion"/>
  </si>
  <si>
    <t>족(1벌-4개)</t>
    <phoneticPr fontId="1" type="noConversion"/>
  </si>
  <si>
    <t>내장(1보)</t>
    <phoneticPr fontId="1" type="noConversion"/>
  </si>
  <si>
    <t>가죽(대)</t>
    <phoneticPr fontId="1" type="noConversion"/>
  </si>
  <si>
    <t>가죽(중)</t>
    <phoneticPr fontId="1" type="noConversion"/>
  </si>
  <si>
    <t>폐지방</t>
    <phoneticPr fontId="1" type="noConversion"/>
  </si>
  <si>
    <t>식용지방</t>
    <phoneticPr fontId="1" type="noConversion"/>
  </si>
  <si>
    <t>(단위: 원)</t>
    <phoneticPr fontId="1" type="noConversion"/>
  </si>
  <si>
    <t>한우♀</t>
    <phoneticPr fontId="1" type="noConversion"/>
  </si>
  <si>
    <t>한우♀</t>
    <phoneticPr fontId="1" type="noConversion"/>
  </si>
  <si>
    <t>육우</t>
    <phoneticPr fontId="1" type="noConversion"/>
  </si>
  <si>
    <t>젖소</t>
    <phoneticPr fontId="1" type="noConversion"/>
  </si>
  <si>
    <t>두,내장(1보)</t>
    <phoneticPr fontId="1" type="noConversion"/>
  </si>
  <si>
    <t>장족(1벌)</t>
    <phoneticPr fontId="1" type="noConversion"/>
  </si>
  <si>
    <t>폐지방</t>
    <phoneticPr fontId="1" type="noConversion"/>
  </si>
  <si>
    <t>A지방</t>
    <phoneticPr fontId="1" type="noConversion"/>
  </si>
  <si>
    <t>비고</t>
    <phoneticPr fontId="1" type="noConversion"/>
  </si>
  <si>
    <t>(단위: 원) 단. 지방은 원/kg</t>
    <phoneticPr fontId="1" type="noConversion"/>
  </si>
  <si>
    <t>경북</t>
    <phoneticPr fontId="1" type="noConversion"/>
  </si>
  <si>
    <t>젖소</t>
    <phoneticPr fontId="1" type="noConversion"/>
  </si>
  <si>
    <t>한우♀</t>
    <phoneticPr fontId="1" type="noConversion"/>
  </si>
  <si>
    <t>400/kg</t>
    <phoneticPr fontId="1" type="noConversion"/>
  </si>
  <si>
    <t>430/kg</t>
    <phoneticPr fontId="1" type="noConversion"/>
  </si>
  <si>
    <t>350/kg</t>
    <phoneticPr fontId="1" type="noConversion"/>
  </si>
  <si>
    <t>350/kg</t>
    <phoneticPr fontId="1" type="noConversion"/>
  </si>
  <si>
    <t>1100/kg</t>
    <phoneticPr fontId="1" type="noConversion"/>
  </si>
  <si>
    <t>250/kg</t>
    <phoneticPr fontId="1" type="noConversion"/>
  </si>
  <si>
    <t>2500/kg</t>
    <phoneticPr fontId="1" type="noConversion"/>
  </si>
  <si>
    <t>290/kg</t>
    <phoneticPr fontId="1" type="noConversion"/>
  </si>
  <si>
    <t>1200/kg</t>
    <phoneticPr fontId="1" type="noConversion"/>
  </si>
  <si>
    <t>180/kg</t>
    <phoneticPr fontId="1" type="noConversion"/>
  </si>
  <si>
    <t>300/kg</t>
    <phoneticPr fontId="1" type="noConversion"/>
  </si>
  <si>
    <t>600/kg</t>
    <phoneticPr fontId="1" type="noConversion"/>
  </si>
  <si>
    <t>250/kg</t>
    <phoneticPr fontId="1" type="noConversion"/>
  </si>
  <si>
    <t>300/kg</t>
    <phoneticPr fontId="1" type="noConversion"/>
  </si>
  <si>
    <t>500/kg</t>
    <phoneticPr fontId="1" type="noConversion"/>
  </si>
  <si>
    <t>350/kg</t>
    <phoneticPr fontId="1" type="noConversion"/>
  </si>
  <si>
    <t>1500/kg</t>
    <phoneticPr fontId="1" type="noConversion"/>
  </si>
  <si>
    <t>330/kg</t>
    <phoneticPr fontId="1" type="noConversion"/>
  </si>
  <si>
    <t>340/kg</t>
    <phoneticPr fontId="1" type="noConversion"/>
  </si>
  <si>
    <t>340/kg</t>
    <phoneticPr fontId="1" type="noConversion"/>
  </si>
  <si>
    <t>3600/kg</t>
    <phoneticPr fontId="1" type="noConversion"/>
  </si>
  <si>
    <t>1300/kg</t>
    <phoneticPr fontId="1" type="noConversion"/>
  </si>
  <si>
    <t>500/kg</t>
    <phoneticPr fontId="1" type="noConversion"/>
  </si>
  <si>
    <t>한우거세</t>
    <phoneticPr fontId="1" type="noConversion"/>
  </si>
  <si>
    <t>561/kg</t>
    <phoneticPr fontId="1" type="noConversion"/>
  </si>
  <si>
    <t>35000/두</t>
    <phoneticPr fontId="1" type="noConversion"/>
  </si>
  <si>
    <t>630/kg</t>
    <phoneticPr fontId="1" type="noConversion"/>
  </si>
  <si>
    <t>1750/두</t>
    <phoneticPr fontId="1" type="noConversion"/>
  </si>
  <si>
    <t>441/kg</t>
    <phoneticPr fontId="1" type="noConversion"/>
  </si>
  <si>
    <t>전남</t>
    <phoneticPr fontId="1" type="noConversion"/>
  </si>
  <si>
    <r>
      <t>제반도축수수료 현황</t>
    </r>
    <r>
      <rPr>
        <b/>
        <sz val="11"/>
        <color theme="1"/>
        <rFont val="맑은 고딕"/>
        <family val="3"/>
        <charset val="129"/>
        <scheme val="minor"/>
      </rPr>
      <t>(2014년 3월)</t>
    </r>
    <phoneticPr fontId="1" type="noConversion"/>
  </si>
  <si>
    <r>
      <t>부산물 매입(도축장 거래)가격 현황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(2014년 3월)</t>
    </r>
    <phoneticPr fontId="1" type="noConversion"/>
  </si>
  <si>
    <t>제반도축수수료 현황(2014년 3월)</t>
    <phoneticPr fontId="1" type="noConversion"/>
  </si>
  <si>
    <t>경매</t>
    <phoneticPr fontId="1" type="noConversion"/>
  </si>
  <si>
    <t>6600/두</t>
    <phoneticPr fontId="1" type="noConversion"/>
  </si>
  <si>
    <t>100/두</t>
    <phoneticPr fontId="1" type="noConversion"/>
  </si>
  <si>
    <t>가죽(중)</t>
    <phoneticPr fontId="1" type="noConversion"/>
  </si>
  <si>
    <t>6400/두</t>
    <phoneticPr fontId="1" type="noConversion"/>
  </si>
  <si>
    <t>400/kg</t>
    <phoneticPr fontId="1" type="noConversion"/>
  </si>
  <si>
    <t>1200/kg</t>
    <phoneticPr fontId="1" type="noConversion"/>
  </si>
  <si>
    <t>400/kg</t>
    <phoneticPr fontId="1" type="noConversion"/>
  </si>
  <si>
    <t>420/kg</t>
    <phoneticPr fontId="1" type="noConversion"/>
  </si>
  <si>
    <t>1300/kg</t>
    <phoneticPr fontId="1" type="noConversion"/>
  </si>
  <si>
    <t>만나</t>
    <phoneticPr fontId="1" type="noConversion"/>
  </si>
  <si>
    <t>420/kg</t>
    <phoneticPr fontId="1" type="noConversion"/>
  </si>
  <si>
    <t>600/kg</t>
    <phoneticPr fontId="1" type="noConversion"/>
  </si>
  <si>
    <t>서림글로벌</t>
    <phoneticPr fontId="1" type="noConversion"/>
  </si>
  <si>
    <t>400/kg</t>
    <phoneticPr fontId="1" type="noConversion"/>
  </si>
  <si>
    <t>400/kg</t>
    <phoneticPr fontId="1" type="noConversion"/>
  </si>
  <si>
    <t xml:space="preserve">수도권
(6곳) </t>
    <phoneticPr fontId="1" type="noConversion"/>
  </si>
  <si>
    <t>300/kg</t>
    <phoneticPr fontId="1" type="noConversion"/>
  </si>
  <si>
    <t>오성식품</t>
    <phoneticPr fontId="1" type="noConversion"/>
  </si>
  <si>
    <t>300/kg</t>
    <phoneticPr fontId="1" type="noConversion"/>
  </si>
  <si>
    <t>520/kg</t>
    <phoneticPr fontId="1" type="noConversion"/>
  </si>
  <si>
    <t>우성식품</t>
    <phoneticPr fontId="1" type="noConversion"/>
  </si>
  <si>
    <t>충북
(3곳)</t>
    <phoneticPr fontId="1" type="noConversion"/>
  </si>
  <si>
    <t>충남
(4곳)</t>
    <phoneticPr fontId="1" type="noConversion"/>
  </si>
  <si>
    <t>경북
(6곳)</t>
    <phoneticPr fontId="1" type="noConversion"/>
  </si>
  <si>
    <t>경남
(4곳)</t>
    <phoneticPr fontId="1" type="noConversion"/>
  </si>
  <si>
    <t>전북
(2곳)</t>
    <phoneticPr fontId="1" type="noConversion"/>
  </si>
  <si>
    <t>전남
(4곳)</t>
    <phoneticPr fontId="1" type="noConversion"/>
  </si>
  <si>
    <t>160/kg</t>
    <phoneticPr fontId="1" type="noConversion"/>
  </si>
  <si>
    <t>920/kg</t>
    <phoneticPr fontId="1" type="noConversion"/>
  </si>
  <si>
    <t>310/kg</t>
    <phoneticPr fontId="1" type="noConversion"/>
  </si>
  <si>
    <t>1150/kg</t>
    <phoneticPr fontId="1" type="noConversion"/>
  </si>
  <si>
    <t>240/kg</t>
    <phoneticPr fontId="1" type="noConversion"/>
  </si>
  <si>
    <t>283/kg</t>
    <phoneticPr fontId="1" type="noConversion"/>
  </si>
  <si>
    <t>550/kg</t>
    <phoneticPr fontId="1" type="noConversion"/>
  </si>
  <si>
    <t>315/kg</t>
    <phoneticPr fontId="1" type="noConversion"/>
  </si>
  <si>
    <t>345/kg</t>
    <phoneticPr fontId="1" type="noConversion"/>
  </si>
  <si>
    <t>713/kg</t>
    <phoneticPr fontId="1" type="noConversion"/>
  </si>
  <si>
    <t>530/kg</t>
    <phoneticPr fontId="1" type="noConversion"/>
  </si>
  <si>
    <t>595/kg</t>
    <phoneticPr fontId="1" type="noConversion"/>
  </si>
  <si>
    <t>480/kg</t>
    <phoneticPr fontId="1" type="noConversion"/>
  </si>
  <si>
    <t>767/kg</t>
    <phoneticPr fontId="1" type="noConversion"/>
  </si>
  <si>
    <t>350/kg</t>
    <phoneticPr fontId="1" type="noConversion"/>
  </si>
  <si>
    <t>520/kg</t>
    <phoneticPr fontId="1" type="noConversion"/>
  </si>
  <si>
    <t>373/kg</t>
    <phoneticPr fontId="1" type="noConversion"/>
  </si>
  <si>
    <t>600/kg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</si>
  <si>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</si>
  <si>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</si>
  <si>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</si>
  <si>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</si>
  <si>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</si>
  <si>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</si>
  <si>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F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</si>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</sst>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.0_-;\-* #,##0.0_-;_-* &quot;-&quot;??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7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>
      <alignment vertical="center"/>
    </xf>
    <xf numFmtId="0" fontId="7" fillId="0" borderId="7" xfId="0" applyFont="1" applyBorder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8" fillId="0" borderId="1" xfId="0" applyNumberFormat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41" fontId="9" fillId="0" borderId="1" xfId="0" applyNumberFormat="1" applyFont="1" applyBorder="1">
      <alignment vertical="center"/>
    </xf>
    <xf numFmtId="41" fontId="10" fillId="0" borderId="1" xfId="0" applyNumberFormat="1" applyFont="1" applyBorder="1">
      <alignment vertical="center"/>
    </xf>
    <xf numFmtId="41" fontId="9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>
      <alignment vertical="center"/>
    </xf>
    <xf numFmtId="41" fontId="11" fillId="0" borderId="1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4" zoomScale="85" zoomScaleNormal="85" workbookViewId="0">
      <selection activeCell="N42" sqref="N42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3" ht="15.75" customHeight="1">
      <c r="A4" s="38" t="s">
        <v>90</v>
      </c>
      <c r="B4" s="33" t="s">
        <v>10</v>
      </c>
      <c r="C4" s="33" t="s">
        <v>13</v>
      </c>
      <c r="D4" s="8" t="s">
        <v>120</v>
      </c>
      <c r="E4" s="10">
        <v>130000</v>
      </c>
      <c r="F4" s="10">
        <v>13000</v>
      </c>
      <c r="G4" s="10">
        <v>2000</v>
      </c>
      <c r="H4" s="10">
        <v>2000</v>
      </c>
      <c r="I4" s="10">
        <v>20000</v>
      </c>
      <c r="J4" s="55">
        <v>167000</v>
      </c>
      <c r="K4" s="10"/>
    </row>
    <row r="5" spans="1:13" ht="15.75" customHeight="1">
      <c r="A5" s="31"/>
      <c r="B5" s="33"/>
      <c r="C5" s="33"/>
      <c r="D5" s="8" t="s">
        <v>121</v>
      </c>
      <c r="E5" s="10">
        <v>140000</v>
      </c>
      <c r="F5" s="10">
        <v>14000</v>
      </c>
      <c r="G5" s="10">
        <v>2000</v>
      </c>
      <c r="H5" s="10">
        <v>2000</v>
      </c>
      <c r="I5" s="10">
        <v>20000</v>
      </c>
      <c r="J5" s="54">
        <f>SUM(E5:I5)</f>
        <v>178000</v>
      </c>
      <c r="K5" s="10"/>
    </row>
    <row r="6" spans="1:13" ht="15.75" customHeight="1">
      <c r="A6" s="31"/>
      <c r="B6" s="33"/>
      <c r="C6" s="33"/>
      <c r="D6" s="8" t="s">
        <v>122</v>
      </c>
      <c r="E6" s="10">
        <v>136364</v>
      </c>
      <c r="F6" s="10">
        <v>13636</v>
      </c>
      <c r="G6" s="10">
        <v>2000</v>
      </c>
      <c r="H6" s="10">
        <v>2000</v>
      </c>
      <c r="I6" s="10">
        <v>20000</v>
      </c>
      <c r="J6" s="10">
        <f>SUM(E6:I6)</f>
        <v>174000</v>
      </c>
      <c r="K6" s="10"/>
    </row>
    <row r="7" spans="1:13" ht="15.75" customHeight="1">
      <c r="A7" s="31"/>
      <c r="B7" s="33"/>
      <c r="C7" s="33"/>
      <c r="D7" s="8" t="s">
        <v>123</v>
      </c>
      <c r="E7" s="10">
        <v>130000</v>
      </c>
      <c r="F7" s="10">
        <v>13000</v>
      </c>
      <c r="G7" s="10">
        <v>2000</v>
      </c>
      <c r="H7" s="10">
        <v>2000</v>
      </c>
      <c r="I7" s="10">
        <v>20000</v>
      </c>
      <c r="J7" s="10">
        <f>SUM(E7:I7)</f>
        <v>167000</v>
      </c>
      <c r="K7" s="10"/>
    </row>
    <row r="8" spans="1:13" ht="15.75" customHeight="1">
      <c r="A8" s="31"/>
      <c r="B8" s="33"/>
      <c r="C8" s="33"/>
      <c r="D8" s="8" t="s">
        <v>124</v>
      </c>
      <c r="E8" s="10">
        <v>130000</v>
      </c>
      <c r="F8" s="10">
        <v>13000</v>
      </c>
      <c r="G8" s="10">
        <v>2000</v>
      </c>
      <c r="H8" s="10">
        <v>2000</v>
      </c>
      <c r="I8" s="10">
        <v>20000</v>
      </c>
      <c r="J8" s="10">
        <f>SUM(E8:I8)</f>
        <v>167000</v>
      </c>
      <c r="K8" s="10"/>
    </row>
    <row r="9" spans="1:13" ht="15.75" customHeight="1">
      <c r="A9" s="31"/>
      <c r="B9" s="33"/>
      <c r="C9" s="33"/>
      <c r="D9" s="8" t="s">
        <v>126</v>
      </c>
      <c r="E9" s="10"/>
      <c r="F9" s="10"/>
      <c r="G9" s="10"/>
      <c r="H9" s="10"/>
      <c r="I9" s="10"/>
      <c r="J9" s="10"/>
      <c r="K9" s="10"/>
    </row>
    <row r="10" spans="1:13" ht="15.75" customHeight="1">
      <c r="A10" s="32"/>
      <c r="B10" s="33"/>
      <c r="C10" s="33"/>
      <c r="D10" s="8"/>
      <c r="E10" s="10"/>
      <c r="F10" s="10"/>
      <c r="G10" s="10"/>
      <c r="H10" s="10"/>
      <c r="I10" s="10"/>
      <c r="J10" s="10"/>
      <c r="K10" s="10"/>
    </row>
    <row r="11" spans="1:13" ht="15.75" customHeight="1">
      <c r="A11" s="33" t="s">
        <v>11</v>
      </c>
      <c r="B11" s="33"/>
      <c r="C11" s="33"/>
      <c r="D11" s="33"/>
      <c r="E11" s="12">
        <f>SUM(E4:E10)/5</f>
        <v>133272.79999999999</v>
      </c>
      <c r="F11" s="12">
        <f>SUM(F4:F10)/5</f>
        <v>13327.2</v>
      </c>
      <c r="G11" s="12">
        <f>SUM(G4:G10)/5</f>
        <v>2000</v>
      </c>
      <c r="H11" s="12">
        <f>SUM(H4:H10)/5</f>
        <v>2000</v>
      </c>
      <c r="I11" s="12">
        <f>SUM(I4:I10)/5</f>
        <v>20000</v>
      </c>
      <c r="J11" s="12">
        <f>SUM(J4:J10)/5</f>
        <v>170600</v>
      </c>
      <c r="K11" s="13"/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1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</row>
    <row r="14" spans="1:13" ht="15.75" customHeight="1">
      <c r="A14" s="38" t="s">
        <v>90</v>
      </c>
      <c r="B14" s="33" t="s">
        <v>10</v>
      </c>
      <c r="C14" s="39" t="s">
        <v>29</v>
      </c>
      <c r="D14" s="8" t="s">
        <v>120</v>
      </c>
      <c r="E14" s="10">
        <v>130000</v>
      </c>
      <c r="F14" s="10">
        <v>13000</v>
      </c>
      <c r="G14" s="10">
        <v>2000</v>
      </c>
      <c r="H14" s="10">
        <v>2000</v>
      </c>
      <c r="I14" s="10">
        <v>20000</v>
      </c>
      <c r="J14" s="55">
        <v>167000</v>
      </c>
      <c r="K14" s="10"/>
    </row>
    <row r="15" spans="1:13" ht="15.75" customHeight="1">
      <c r="A15" s="31"/>
      <c r="B15" s="33"/>
      <c r="C15" s="33"/>
      <c r="D15" s="8" t="s">
        <v>121</v>
      </c>
      <c r="E15" s="10">
        <v>140000</v>
      </c>
      <c r="F15" s="10">
        <v>14000</v>
      </c>
      <c r="G15" s="10">
        <v>2000</v>
      </c>
      <c r="H15" s="10">
        <v>2000</v>
      </c>
      <c r="I15" s="10">
        <v>20000</v>
      </c>
      <c r="J15" s="54">
        <f>SUM(E15:I15)</f>
        <v>178000</v>
      </c>
      <c r="K15" s="10"/>
    </row>
    <row r="16" spans="1:13" ht="15.75" customHeight="1">
      <c r="A16" s="31"/>
      <c r="B16" s="33"/>
      <c r="C16" s="33"/>
      <c r="D16" s="8" t="s">
        <v>122</v>
      </c>
      <c r="E16" s="10">
        <v>136364</v>
      </c>
      <c r="F16" s="10">
        <v>13636</v>
      </c>
      <c r="G16" s="10">
        <v>2000</v>
      </c>
      <c r="H16" s="10">
        <v>2000</v>
      </c>
      <c r="I16" s="10">
        <v>20000</v>
      </c>
      <c r="J16" s="10">
        <f>SUM(E16:I16)</f>
        <v>174000</v>
      </c>
      <c r="K16" s="10"/>
    </row>
    <row r="17" spans="1:11" ht="15.75" customHeight="1">
      <c r="A17" s="31"/>
      <c r="B17" s="33"/>
      <c r="C17" s="33"/>
      <c r="D17" s="8" t="s">
        <v>123</v>
      </c>
      <c r="E17" s="10">
        <v>130000</v>
      </c>
      <c r="F17" s="10">
        <v>13000</v>
      </c>
      <c r="G17" s="10">
        <v>2000</v>
      </c>
      <c r="H17" s="10">
        <v>2000</v>
      </c>
      <c r="I17" s="10">
        <v>20000</v>
      </c>
      <c r="J17" s="10">
        <f>SUM(E17:I17)</f>
        <v>167000</v>
      </c>
      <c r="K17" s="10"/>
    </row>
    <row r="18" spans="1:11" ht="15.75" customHeight="1">
      <c r="A18" s="31"/>
      <c r="B18" s="33"/>
      <c r="C18" s="33"/>
      <c r="D18" s="8" t="s">
        <v>124</v>
      </c>
      <c r="E18" s="10">
        <v>130000</v>
      </c>
      <c r="F18" s="10">
        <v>13000</v>
      </c>
      <c r="G18" s="10">
        <v>2000</v>
      </c>
      <c r="H18" s="10">
        <v>2000</v>
      </c>
      <c r="I18" s="10">
        <v>20000</v>
      </c>
      <c r="J18" s="10">
        <f>SUM(E18:I18)</f>
        <v>167000</v>
      </c>
      <c r="K18" s="10"/>
    </row>
    <row r="19" spans="1:11" ht="15.75" customHeight="1">
      <c r="A19" s="31"/>
      <c r="B19" s="33"/>
      <c r="C19" s="33"/>
      <c r="D19" s="8" t="s">
        <v>126</v>
      </c>
      <c r="E19" s="10"/>
      <c r="F19" s="10"/>
      <c r="G19" s="10"/>
      <c r="H19" s="10"/>
      <c r="I19" s="10"/>
      <c r="J19" s="10"/>
      <c r="K19" s="10"/>
    </row>
    <row r="20" spans="1:11" ht="15.75" customHeight="1">
      <c r="A20" s="32"/>
      <c r="B20" s="33"/>
      <c r="C20" s="33"/>
      <c r="D20" s="8"/>
      <c r="E20" s="10"/>
      <c r="F20" s="10"/>
      <c r="G20" s="10"/>
      <c r="H20" s="10"/>
      <c r="I20" s="10"/>
      <c r="J20" s="10"/>
      <c r="K20" s="10"/>
    </row>
    <row r="21" spans="1:11" ht="15.75" customHeight="1">
      <c r="A21" s="33" t="s">
        <v>11</v>
      </c>
      <c r="B21" s="33"/>
      <c r="C21" s="33"/>
      <c r="D21" s="33"/>
      <c r="E21" s="12">
        <f>SUM(E14:E20)/5</f>
        <v>133272.79999999999</v>
      </c>
      <c r="F21" s="12">
        <f>SUM(F14:F20)/5</f>
        <v>13327.2</v>
      </c>
      <c r="G21" s="12">
        <f>SUM(G14:G20)/5</f>
        <v>2000</v>
      </c>
      <c r="H21" s="12">
        <f>SUM(H14:H20)/5</f>
        <v>2000</v>
      </c>
      <c r="I21" s="12">
        <f>SUM(I14:I20)/5</f>
        <v>20000</v>
      </c>
      <c r="J21" s="12">
        <f>SUM(J14:J20)/5</f>
        <v>170600</v>
      </c>
      <c r="K21" s="13"/>
    </row>
    <row r="22" spans="1:11" ht="15.75" customHeight="1"/>
    <row r="23" spans="1:11" ht="15.75" customHeight="1">
      <c r="A23" s="1" t="s">
        <v>0</v>
      </c>
      <c r="B23" s="34" t="s">
        <v>2</v>
      </c>
      <c r="C23" s="35"/>
      <c r="D23" s="11" t="s">
        <v>1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</row>
    <row r="24" spans="1:11" ht="15.75" customHeight="1">
      <c r="A24" s="38" t="s">
        <v>90</v>
      </c>
      <c r="B24" s="33" t="s">
        <v>10</v>
      </c>
      <c r="C24" s="33" t="s">
        <v>30</v>
      </c>
      <c r="D24" s="8" t="s">
        <v>120</v>
      </c>
      <c r="E24" s="10"/>
      <c r="F24" s="10"/>
      <c r="G24" s="10"/>
      <c r="H24" s="10"/>
      <c r="I24" s="10"/>
      <c r="J24" s="10"/>
      <c r="K24" s="10"/>
    </row>
    <row r="25" spans="1:11" ht="15.75" customHeight="1">
      <c r="A25" s="31"/>
      <c r="B25" s="33"/>
      <c r="C25" s="33"/>
      <c r="D25" s="8" t="s">
        <v>121</v>
      </c>
      <c r="E25" s="10">
        <v>140000</v>
      </c>
      <c r="F25" s="10">
        <v>14000</v>
      </c>
      <c r="G25" s="10">
        <v>2000</v>
      </c>
      <c r="H25" s="10">
        <v>2000</v>
      </c>
      <c r="I25" s="10">
        <v>12000</v>
      </c>
      <c r="J25" s="54">
        <f>SUM(E25:I25)</f>
        <v>170000</v>
      </c>
      <c r="K25" s="10"/>
    </row>
    <row r="26" spans="1:11" ht="15.75" customHeight="1">
      <c r="A26" s="31"/>
      <c r="B26" s="33"/>
      <c r="C26" s="33"/>
      <c r="D26" s="8" t="s">
        <v>122</v>
      </c>
      <c r="E26" s="10">
        <v>135454</v>
      </c>
      <c r="F26" s="10">
        <v>13546</v>
      </c>
      <c r="G26" s="10">
        <v>2000</v>
      </c>
      <c r="H26" s="10">
        <v>2000</v>
      </c>
      <c r="I26" s="10">
        <v>12000</v>
      </c>
      <c r="J26" s="10">
        <f>SUM(E26:I26)</f>
        <v>165000</v>
      </c>
      <c r="K26" s="10"/>
    </row>
    <row r="27" spans="1:11" ht="15.75" customHeight="1">
      <c r="A27" s="31"/>
      <c r="B27" s="33"/>
      <c r="C27" s="33"/>
      <c r="D27" s="8" t="s">
        <v>123</v>
      </c>
      <c r="E27" s="10">
        <v>130000</v>
      </c>
      <c r="F27" s="10">
        <v>13000</v>
      </c>
      <c r="G27" s="10">
        <v>2000</v>
      </c>
      <c r="H27" s="10">
        <v>2000</v>
      </c>
      <c r="I27" s="10">
        <v>12000</v>
      </c>
      <c r="J27" s="55">
        <f>SUM(E27:I27)</f>
        <v>159000</v>
      </c>
      <c r="K27" s="10"/>
    </row>
    <row r="28" spans="1:11" ht="15.75" customHeight="1">
      <c r="A28" s="31"/>
      <c r="B28" s="33"/>
      <c r="C28" s="33"/>
      <c r="D28" s="8" t="s">
        <v>124</v>
      </c>
      <c r="E28" s="10">
        <v>130000</v>
      </c>
      <c r="F28" s="10">
        <v>13000</v>
      </c>
      <c r="G28" s="10">
        <v>2000</v>
      </c>
      <c r="H28" s="10">
        <v>2000</v>
      </c>
      <c r="I28" s="10">
        <v>12000</v>
      </c>
      <c r="J28" s="10">
        <f>SUM(E28:I28)</f>
        <v>159000</v>
      </c>
      <c r="K28" s="10"/>
    </row>
    <row r="29" spans="1:11" ht="15.75" customHeight="1">
      <c r="A29" s="31"/>
      <c r="B29" s="33"/>
      <c r="C29" s="33"/>
      <c r="D29" s="8" t="s">
        <v>126</v>
      </c>
      <c r="E29" s="10"/>
      <c r="F29" s="10"/>
      <c r="G29" s="10"/>
      <c r="H29" s="10"/>
      <c r="I29" s="10"/>
      <c r="J29" s="10"/>
      <c r="K29" s="10"/>
    </row>
    <row r="30" spans="1:11" ht="15.75" customHeight="1">
      <c r="A30" s="32"/>
      <c r="B30" s="33"/>
      <c r="C30" s="33"/>
      <c r="D30" s="8"/>
      <c r="E30" s="10"/>
      <c r="F30" s="10"/>
      <c r="G30" s="10"/>
      <c r="H30" s="10"/>
      <c r="I30" s="10"/>
      <c r="J30" s="10"/>
      <c r="K30" s="10"/>
    </row>
    <row r="31" spans="1:11" ht="15.75" customHeight="1">
      <c r="A31" s="33" t="s">
        <v>11</v>
      </c>
      <c r="B31" s="33"/>
      <c r="C31" s="33"/>
      <c r="D31" s="33"/>
      <c r="E31" s="12">
        <f>SUM(E24:E30)/4</f>
        <v>133863.5</v>
      </c>
      <c r="F31" s="12">
        <f>SUM(F24:F30)/4</f>
        <v>13386.5</v>
      </c>
      <c r="G31" s="12">
        <f>SUM(G24:G30)/4</f>
        <v>2000</v>
      </c>
      <c r="H31" s="12">
        <f>SUM(H24:H30)/4</f>
        <v>2000</v>
      </c>
      <c r="I31" s="12">
        <f>SUM(I24:I30)/4</f>
        <v>12000</v>
      </c>
      <c r="J31" s="12">
        <f>SUM(J24:J30)/4</f>
        <v>163250</v>
      </c>
      <c r="K31" s="13"/>
    </row>
    <row r="32" spans="1:11" ht="15.75" customHeight="1"/>
    <row r="33" spans="1:11" ht="15.75" customHeight="1">
      <c r="A33" s="1" t="s">
        <v>0</v>
      </c>
      <c r="B33" s="34" t="s">
        <v>2</v>
      </c>
      <c r="C33" s="35"/>
      <c r="D33" s="11" t="s">
        <v>1</v>
      </c>
      <c r="E33" s="11" t="s">
        <v>3</v>
      </c>
      <c r="F33" s="11" t="s">
        <v>4</v>
      </c>
      <c r="G33" s="11" t="s">
        <v>5</v>
      </c>
      <c r="H33" s="11" t="s">
        <v>6</v>
      </c>
      <c r="I33" s="11" t="s">
        <v>7</v>
      </c>
      <c r="J33" s="11" t="s">
        <v>8</v>
      </c>
      <c r="K33" s="11" t="s">
        <v>9</v>
      </c>
    </row>
    <row r="34" spans="1:11" ht="15.75" customHeight="1">
      <c r="A34" s="38" t="s">
        <v>90</v>
      </c>
      <c r="B34" s="33" t="s">
        <v>10</v>
      </c>
      <c r="C34" s="33" t="s">
        <v>31</v>
      </c>
      <c r="D34" s="8" t="s">
        <v>120</v>
      </c>
      <c r="E34" s="10"/>
      <c r="F34" s="10"/>
      <c r="G34" s="10"/>
      <c r="H34" s="10"/>
      <c r="I34" s="10"/>
      <c r="J34" s="10"/>
      <c r="K34" s="10"/>
    </row>
    <row r="35" spans="1:11" ht="15.75" customHeight="1">
      <c r="A35" s="31"/>
      <c r="B35" s="33"/>
      <c r="C35" s="33"/>
      <c r="D35" s="8" t="s">
        <v>121</v>
      </c>
      <c r="E35" s="10">
        <v>140000</v>
      </c>
      <c r="F35" s="10">
        <v>14000</v>
      </c>
      <c r="G35" s="10">
        <v>2000</v>
      </c>
      <c r="H35" s="10">
        <v>2000</v>
      </c>
      <c r="I35" s="10">
        <v>12000</v>
      </c>
      <c r="J35" s="54">
        <f>SUM(E35:I35)</f>
        <v>170000</v>
      </c>
      <c r="K35" s="10"/>
    </row>
    <row r="36" spans="1:11" ht="15.75" customHeight="1">
      <c r="A36" s="31"/>
      <c r="B36" s="33"/>
      <c r="C36" s="33"/>
      <c r="D36" s="8" t="s">
        <v>122</v>
      </c>
      <c r="E36" s="10">
        <v>135454</v>
      </c>
      <c r="F36" s="10">
        <v>13546</v>
      </c>
      <c r="G36" s="10">
        <v>2000</v>
      </c>
      <c r="H36" s="10">
        <v>2000</v>
      </c>
      <c r="I36" s="10">
        <v>12000</v>
      </c>
      <c r="J36" s="10">
        <f>SUM(E36:I36)</f>
        <v>165000</v>
      </c>
      <c r="K36" s="10"/>
    </row>
    <row r="37" spans="1:11" ht="15.75" customHeight="1">
      <c r="A37" s="31"/>
      <c r="B37" s="33"/>
      <c r="C37" s="33"/>
      <c r="D37" s="8" t="s">
        <v>123</v>
      </c>
      <c r="E37" s="10">
        <v>130000</v>
      </c>
      <c r="F37" s="10">
        <v>13000</v>
      </c>
      <c r="G37" s="10">
        <v>2000</v>
      </c>
      <c r="H37" s="10">
        <v>2000</v>
      </c>
      <c r="I37" s="10">
        <v>12000</v>
      </c>
      <c r="J37" s="55">
        <f>SUM(E37:I37)</f>
        <v>159000</v>
      </c>
      <c r="K37" s="10"/>
    </row>
    <row r="38" spans="1:11" ht="15.75" customHeight="1">
      <c r="A38" s="31"/>
      <c r="B38" s="33"/>
      <c r="C38" s="33"/>
      <c r="D38" s="8" t="s">
        <v>124</v>
      </c>
      <c r="E38" s="10">
        <v>130000</v>
      </c>
      <c r="F38" s="10">
        <v>13000</v>
      </c>
      <c r="G38" s="10">
        <v>2000</v>
      </c>
      <c r="H38" s="10">
        <v>2000</v>
      </c>
      <c r="I38" s="10">
        <v>12000</v>
      </c>
      <c r="J38" s="10">
        <f>SUM(E38:I38)</f>
        <v>159000</v>
      </c>
      <c r="K38" s="10"/>
    </row>
    <row r="39" spans="1:11" ht="15.75" customHeight="1">
      <c r="A39" s="31"/>
      <c r="B39" s="33"/>
      <c r="C39" s="33"/>
      <c r="D39" s="8" t="s">
        <v>126</v>
      </c>
      <c r="E39" s="10"/>
      <c r="F39" s="10"/>
      <c r="G39" s="10"/>
      <c r="H39" s="10"/>
      <c r="I39" s="10"/>
      <c r="J39" s="10"/>
      <c r="K39" s="10"/>
    </row>
    <row r="40" spans="1:11" ht="15.75" customHeight="1">
      <c r="A40" s="32"/>
      <c r="B40" s="33"/>
      <c r="C40" s="33"/>
      <c r="D40" s="8"/>
      <c r="E40" s="10"/>
      <c r="F40" s="10"/>
      <c r="G40" s="10"/>
      <c r="H40" s="10"/>
      <c r="I40" s="10"/>
      <c r="J40" s="10"/>
      <c r="K40" s="10"/>
    </row>
    <row r="41" spans="1:11" ht="15.75" customHeight="1">
      <c r="A41" s="33" t="s">
        <v>11</v>
      </c>
      <c r="B41" s="33"/>
      <c r="C41" s="33"/>
      <c r="D41" s="33"/>
      <c r="E41" s="12">
        <f>SUM(E34:E40)/4</f>
        <v>133863.5</v>
      </c>
      <c r="F41" s="12">
        <f>SUM(F34:F40)/4</f>
        <v>13386.5</v>
      </c>
      <c r="G41" s="12">
        <f>SUM(G34:G40)/4</f>
        <v>2000</v>
      </c>
      <c r="H41" s="12">
        <f>SUM(H34:H40)/4</f>
        <v>2000</v>
      </c>
      <c r="I41" s="12">
        <f>SUM(I34:I40)/4</f>
        <v>12000</v>
      </c>
      <c r="J41" s="12">
        <f>SUM(J34:J40)/4</f>
        <v>163250</v>
      </c>
      <c r="K41" s="13"/>
    </row>
    <row r="42" spans="1:11" ht="15.75" customHeight="1"/>
    <row r="43" spans="1:11" ht="15.75" customHeight="1">
      <c r="A43" s="1" t="s">
        <v>0</v>
      </c>
      <c r="B43" s="34" t="s">
        <v>2</v>
      </c>
      <c r="C43" s="35"/>
      <c r="D43" s="11" t="s">
        <v>1</v>
      </c>
      <c r="E43" s="11" t="s">
        <v>3</v>
      </c>
      <c r="F43" s="11" t="s">
        <v>4</v>
      </c>
      <c r="G43" s="11" t="s">
        <v>5</v>
      </c>
      <c r="H43" s="11" t="s">
        <v>6</v>
      </c>
      <c r="I43" s="11" t="s">
        <v>7</v>
      </c>
      <c r="J43" s="11" t="s">
        <v>8</v>
      </c>
      <c r="K43" s="11" t="s">
        <v>9</v>
      </c>
    </row>
    <row r="44" spans="1:11" ht="15.75" customHeight="1">
      <c r="A44" s="38" t="s">
        <v>90</v>
      </c>
      <c r="B44" s="33" t="s">
        <v>14</v>
      </c>
      <c r="C44" s="33" t="s">
        <v>15</v>
      </c>
      <c r="D44" s="8" t="s">
        <v>120</v>
      </c>
      <c r="E44" s="10">
        <v>15000</v>
      </c>
      <c r="F44" s="10">
        <v>1500</v>
      </c>
      <c r="G44" s="10">
        <v>700</v>
      </c>
      <c r="H44" s="10">
        <v>400</v>
      </c>
      <c r="I44" s="10">
        <v>800</v>
      </c>
      <c r="J44" s="10">
        <v>18400</v>
      </c>
      <c r="K44" s="10"/>
    </row>
    <row r="45" spans="1:11" ht="15.75" customHeight="1">
      <c r="A45" s="31"/>
      <c r="B45" s="33"/>
      <c r="C45" s="33"/>
      <c r="D45" s="8" t="s">
        <v>121</v>
      </c>
      <c r="E45" s="10">
        <v>17000</v>
      </c>
      <c r="F45" s="10">
        <v>1700</v>
      </c>
      <c r="G45" s="10">
        <v>700</v>
      </c>
      <c r="H45" s="10">
        <v>400</v>
      </c>
      <c r="I45" s="10">
        <v>800</v>
      </c>
      <c r="J45" s="10">
        <f>SUM(E45:I45)</f>
        <v>20600</v>
      </c>
      <c r="K45" s="10"/>
    </row>
    <row r="46" spans="1:11" ht="15.75" customHeight="1">
      <c r="A46" s="31"/>
      <c r="B46" s="33"/>
      <c r="C46" s="33"/>
      <c r="D46" s="8" t="s">
        <v>122</v>
      </c>
      <c r="E46" s="10">
        <v>14636</v>
      </c>
      <c r="F46" s="10">
        <v>1464</v>
      </c>
      <c r="G46" s="10">
        <v>700</v>
      </c>
      <c r="H46" s="10">
        <v>400</v>
      </c>
      <c r="I46" s="10">
        <v>800</v>
      </c>
      <c r="J46" s="55">
        <f>SUM(E46:I46)</f>
        <v>18000</v>
      </c>
      <c r="K46" s="10"/>
    </row>
    <row r="47" spans="1:11" ht="15.75" customHeight="1">
      <c r="A47" s="31"/>
      <c r="B47" s="33"/>
      <c r="C47" s="33"/>
      <c r="D47" s="8" t="s">
        <v>123</v>
      </c>
      <c r="E47" s="10">
        <v>17000</v>
      </c>
      <c r="F47" s="10">
        <v>1700</v>
      </c>
      <c r="G47" s="10">
        <v>700</v>
      </c>
      <c r="H47" s="10">
        <v>400</v>
      </c>
      <c r="I47" s="10">
        <v>800</v>
      </c>
      <c r="J47" s="10">
        <v>20600</v>
      </c>
      <c r="K47" s="10"/>
    </row>
    <row r="48" spans="1:11" ht="15.75" customHeight="1">
      <c r="A48" s="31"/>
      <c r="B48" s="33"/>
      <c r="C48" s="33"/>
      <c r="D48" s="8" t="s">
        <v>124</v>
      </c>
      <c r="E48" s="10">
        <v>18700</v>
      </c>
      <c r="F48" s="10">
        <v>1870</v>
      </c>
      <c r="G48" s="10">
        <v>700</v>
      </c>
      <c r="H48" s="10">
        <v>400</v>
      </c>
      <c r="I48" s="10">
        <v>800</v>
      </c>
      <c r="J48" s="10">
        <f>SUM(E48:I48)</f>
        <v>22470</v>
      </c>
      <c r="K48" s="10"/>
    </row>
    <row r="49" spans="1:11" ht="15.75" customHeight="1">
      <c r="A49" s="31"/>
      <c r="B49" s="33"/>
      <c r="C49" s="33"/>
      <c r="D49" s="8" t="s">
        <v>126</v>
      </c>
      <c r="E49" s="10">
        <v>25546</v>
      </c>
      <c r="F49" s="10">
        <v>2554</v>
      </c>
      <c r="G49" s="10">
        <v>700</v>
      </c>
      <c r="H49" s="10">
        <v>400</v>
      </c>
      <c r="I49" s="10">
        <v>800</v>
      </c>
      <c r="J49" s="54">
        <f>SUM(E49:I49)</f>
        <v>30000</v>
      </c>
      <c r="K49" s="10"/>
    </row>
    <row r="50" spans="1:11" ht="15.75" customHeight="1">
      <c r="A50" s="32"/>
      <c r="B50" s="33"/>
      <c r="C50" s="33"/>
      <c r="D50" s="8"/>
      <c r="E50" s="10"/>
      <c r="F50" s="10"/>
      <c r="G50" s="10"/>
      <c r="H50" s="10"/>
      <c r="I50" s="10"/>
      <c r="J50" s="10"/>
      <c r="K50" s="10"/>
    </row>
    <row r="51" spans="1:11" ht="15.75" customHeight="1">
      <c r="A51" s="33" t="s">
        <v>11</v>
      </c>
      <c r="B51" s="33"/>
      <c r="C51" s="33"/>
      <c r="D51" s="33"/>
      <c r="E51" s="12">
        <f>SUM(E44:E50)/6</f>
        <v>17980.333333333332</v>
      </c>
      <c r="F51" s="12">
        <f>SUM(F44:F50)/6</f>
        <v>1798</v>
      </c>
      <c r="G51" s="12">
        <f>SUM(G44:G50)/6</f>
        <v>700</v>
      </c>
      <c r="H51" s="12">
        <f>SUM(H44:H50)/6</f>
        <v>400</v>
      </c>
      <c r="I51" s="12">
        <f>SUM(I44:I50)/6</f>
        <v>800</v>
      </c>
      <c r="J51" s="12">
        <f>SUM(J44:J50)/6</f>
        <v>21678.333333333332</v>
      </c>
      <c r="K51" s="13"/>
    </row>
    <row r="52" spans="1:11" ht="15.75" customHeight="1"/>
    <row r="53" spans="1:11" ht="15.75" customHeight="1">
      <c r="A53" s="1" t="s">
        <v>0</v>
      </c>
      <c r="B53" s="34" t="s">
        <v>2</v>
      </c>
      <c r="C53" s="35"/>
      <c r="D53" s="11" t="s">
        <v>1</v>
      </c>
      <c r="E53" s="11" t="s">
        <v>3</v>
      </c>
      <c r="F53" s="11" t="s">
        <v>4</v>
      </c>
      <c r="G53" s="11" t="s">
        <v>5</v>
      </c>
      <c r="H53" s="11" t="s">
        <v>6</v>
      </c>
      <c r="I53" s="11" t="s">
        <v>7</v>
      </c>
      <c r="J53" s="11" t="s">
        <v>8</v>
      </c>
      <c r="K53" s="11" t="s">
        <v>9</v>
      </c>
    </row>
    <row r="54" spans="1:11" ht="15.75" customHeight="1">
      <c r="A54" s="38" t="s">
        <v>90</v>
      </c>
      <c r="B54" s="33" t="s">
        <v>17</v>
      </c>
      <c r="C54" s="33" t="s">
        <v>16</v>
      </c>
      <c r="D54" s="8" t="s">
        <v>120</v>
      </c>
      <c r="E54" s="10">
        <v>12000</v>
      </c>
      <c r="F54" s="10">
        <v>1200</v>
      </c>
      <c r="G54" s="10">
        <v>700</v>
      </c>
      <c r="H54" s="10">
        <v>400</v>
      </c>
      <c r="I54" s="10">
        <v>800</v>
      </c>
      <c r="J54" s="55">
        <v>15100</v>
      </c>
      <c r="K54" s="10"/>
    </row>
    <row r="55" spans="1:11" ht="15.75" customHeight="1">
      <c r="A55" s="31"/>
      <c r="B55" s="33"/>
      <c r="C55" s="33"/>
      <c r="D55" s="8" t="s">
        <v>121</v>
      </c>
      <c r="E55" s="10"/>
      <c r="F55" s="10"/>
      <c r="G55" s="10"/>
      <c r="H55" s="10"/>
      <c r="I55" s="10"/>
      <c r="J55" s="10"/>
      <c r="K55" s="10"/>
    </row>
    <row r="56" spans="1:11" ht="15.75" customHeight="1">
      <c r="A56" s="31"/>
      <c r="B56" s="33"/>
      <c r="C56" s="33"/>
      <c r="D56" s="8" t="s">
        <v>122</v>
      </c>
      <c r="E56" s="10">
        <v>14636</v>
      </c>
      <c r="F56" s="10">
        <v>1464</v>
      </c>
      <c r="G56" s="10">
        <v>700</v>
      </c>
      <c r="H56" s="10">
        <v>400</v>
      </c>
      <c r="I56" s="10">
        <v>800</v>
      </c>
      <c r="J56" s="10">
        <f>SUM(E56:I56)</f>
        <v>18000</v>
      </c>
      <c r="K56" s="10"/>
    </row>
    <row r="57" spans="1:11" ht="15.75" customHeight="1">
      <c r="A57" s="31"/>
      <c r="B57" s="33"/>
      <c r="C57" s="33"/>
      <c r="D57" s="8" t="s">
        <v>123</v>
      </c>
      <c r="E57" s="10">
        <v>14000</v>
      </c>
      <c r="F57" s="10">
        <v>1400</v>
      </c>
      <c r="G57" s="10">
        <v>700</v>
      </c>
      <c r="H57" s="10">
        <v>400</v>
      </c>
      <c r="I57" s="10">
        <v>800</v>
      </c>
      <c r="J57" s="10">
        <v>17300</v>
      </c>
      <c r="K57" s="10"/>
    </row>
    <row r="58" spans="1:11" ht="15.75" customHeight="1">
      <c r="A58" s="31"/>
      <c r="B58" s="33"/>
      <c r="C58" s="33"/>
      <c r="D58" s="8" t="s">
        <v>124</v>
      </c>
      <c r="E58" s="10">
        <v>15000</v>
      </c>
      <c r="F58" s="10">
        <v>1500</v>
      </c>
      <c r="G58" s="10">
        <v>700</v>
      </c>
      <c r="H58" s="10">
        <v>400</v>
      </c>
      <c r="I58" s="10">
        <v>800</v>
      </c>
      <c r="J58" s="10">
        <f>SUM(E58:I58)</f>
        <v>18400</v>
      </c>
      <c r="K58" s="10"/>
    </row>
    <row r="59" spans="1:11" ht="15.75" customHeight="1">
      <c r="A59" s="31"/>
      <c r="B59" s="33"/>
      <c r="C59" s="33"/>
      <c r="D59" s="8" t="s">
        <v>126</v>
      </c>
      <c r="E59" s="10">
        <v>16000</v>
      </c>
      <c r="F59" s="10">
        <v>1600</v>
      </c>
      <c r="G59" s="10">
        <v>700</v>
      </c>
      <c r="H59" s="10">
        <v>400</v>
      </c>
      <c r="I59" s="10">
        <v>800</v>
      </c>
      <c r="J59" s="54">
        <v>19500</v>
      </c>
      <c r="K59" s="10"/>
    </row>
    <row r="60" spans="1:11" ht="15.75" customHeight="1">
      <c r="A60" s="32"/>
      <c r="B60" s="33"/>
      <c r="C60" s="33"/>
      <c r="D60" s="8"/>
      <c r="E60" s="10"/>
      <c r="F60" s="10"/>
      <c r="G60" s="10"/>
      <c r="H60" s="10"/>
      <c r="I60" s="10"/>
      <c r="J60" s="10"/>
      <c r="K60" s="10"/>
    </row>
    <row r="61" spans="1:11" ht="15.75" customHeight="1">
      <c r="A61" s="33" t="s">
        <v>11</v>
      </c>
      <c r="B61" s="33"/>
      <c r="C61" s="33"/>
      <c r="D61" s="33"/>
      <c r="E61" s="12">
        <f>SUM(E54:E60)/5</f>
        <v>14327.2</v>
      </c>
      <c r="F61" s="12">
        <f>SUM(F54:F60)/5</f>
        <v>1432.8</v>
      </c>
      <c r="G61" s="12">
        <f>SUM(G54:G60)/5</f>
        <v>700</v>
      </c>
      <c r="H61" s="12">
        <f>SUM(H54:H60)/5</f>
        <v>400</v>
      </c>
      <c r="I61" s="12">
        <f>SUM(I54:I60)/5</f>
        <v>800</v>
      </c>
      <c r="J61" s="12">
        <f>SUM(J54:J60)/5</f>
        <v>17660</v>
      </c>
      <c r="K61" s="13"/>
    </row>
    <row r="62" spans="1:11" ht="24" customHeight="1"/>
  </sheetData>
  <mergeCells count="32">
    <mergeCell ref="A31:D31"/>
    <mergeCell ref="A14:A20"/>
    <mergeCell ref="A24:A30"/>
    <mergeCell ref="A61:D61"/>
    <mergeCell ref="B34:B40"/>
    <mergeCell ref="C34:C40"/>
    <mergeCell ref="A41:D41"/>
    <mergeCell ref="B43:C43"/>
    <mergeCell ref="B44:B50"/>
    <mergeCell ref="C44:C50"/>
    <mergeCell ref="A51:D51"/>
    <mergeCell ref="B53:C53"/>
    <mergeCell ref="B54:B60"/>
    <mergeCell ref="C54:C60"/>
    <mergeCell ref="A34:A40"/>
    <mergeCell ref="A44:A50"/>
    <mergeCell ref="A54:A60"/>
    <mergeCell ref="C4:C10"/>
    <mergeCell ref="B3:C3"/>
    <mergeCell ref="B4:B10"/>
    <mergeCell ref="A1:K1"/>
    <mergeCell ref="A2:K2"/>
    <mergeCell ref="A4:A10"/>
    <mergeCell ref="B33:C33"/>
    <mergeCell ref="A11:D11"/>
    <mergeCell ref="B13:C13"/>
    <mergeCell ref="B14:B20"/>
    <mergeCell ref="C14:C20"/>
    <mergeCell ref="A21:D21"/>
    <mergeCell ref="B23:C23"/>
    <mergeCell ref="B24:B30"/>
    <mergeCell ref="C24:C3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selection activeCell="R22" sqref="R22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5" width="12.75" style="14" customWidth="1"/>
    <col min="6" max="11" width="12.375" style="14" customWidth="1"/>
    <col min="12" max="13" width="12.125" customWidth="1"/>
  </cols>
  <sheetData>
    <row r="1" spans="1:13" ht="24.7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99</v>
      </c>
      <c r="B4" s="33" t="s">
        <v>10</v>
      </c>
      <c r="C4" s="33" t="s">
        <v>13</v>
      </c>
      <c r="D4" s="8" t="s">
        <v>120</v>
      </c>
      <c r="E4" s="10" t="s">
        <v>74</v>
      </c>
      <c r="F4" s="10" t="s">
        <v>74</v>
      </c>
      <c r="G4" s="10" t="s">
        <v>74</v>
      </c>
      <c r="H4" s="10"/>
      <c r="I4" s="54">
        <v>95550</v>
      </c>
      <c r="J4" s="24" t="s">
        <v>75</v>
      </c>
      <c r="K4" s="10"/>
    </row>
    <row r="5" spans="1:13" ht="15.75" customHeight="1">
      <c r="A5" s="31"/>
      <c r="B5" s="33"/>
      <c r="C5" s="33"/>
      <c r="D5" s="8" t="s">
        <v>130</v>
      </c>
      <c r="E5" s="10"/>
      <c r="F5" s="10"/>
      <c r="G5" s="10"/>
      <c r="H5" s="10"/>
      <c r="I5" s="10">
        <v>94150</v>
      </c>
      <c r="J5" s="24" t="s">
        <v>78</v>
      </c>
      <c r="K5" s="10"/>
    </row>
    <row r="6" spans="1:13" ht="15.75" customHeight="1">
      <c r="A6" s="31"/>
      <c r="B6" s="33"/>
      <c r="C6" s="33"/>
      <c r="D6" s="8" t="s">
        <v>122</v>
      </c>
      <c r="E6" s="10"/>
      <c r="F6" s="10"/>
      <c r="G6" s="10"/>
      <c r="H6" s="10">
        <v>60000</v>
      </c>
      <c r="I6" s="55">
        <v>50000</v>
      </c>
      <c r="J6" s="10"/>
      <c r="K6" s="10"/>
    </row>
    <row r="7" spans="1:13" ht="15.75" customHeight="1">
      <c r="A7" s="31"/>
      <c r="B7" s="33"/>
      <c r="C7" s="33"/>
      <c r="D7" s="8" t="s">
        <v>123</v>
      </c>
      <c r="E7" s="10">
        <v>50000</v>
      </c>
      <c r="F7" s="10">
        <v>60000</v>
      </c>
      <c r="G7" s="10">
        <v>50000</v>
      </c>
      <c r="H7" s="10">
        <v>76000</v>
      </c>
      <c r="I7" s="10"/>
      <c r="J7" s="24" t="s">
        <v>79</v>
      </c>
      <c r="K7" s="10"/>
    </row>
    <row r="8" spans="1:13" ht="15.75" customHeight="1">
      <c r="A8" s="32"/>
      <c r="B8" s="33"/>
      <c r="C8" s="33"/>
      <c r="D8" s="2"/>
      <c r="E8" s="10"/>
      <c r="F8" s="10"/>
      <c r="G8" s="10"/>
      <c r="H8" s="10"/>
      <c r="I8" s="10"/>
      <c r="J8" s="10"/>
      <c r="K8" s="10"/>
    </row>
    <row r="9" spans="1:13" ht="15.75" customHeight="1">
      <c r="A9" s="33" t="s">
        <v>11</v>
      </c>
      <c r="B9" s="33"/>
      <c r="C9" s="33"/>
      <c r="D9" s="33"/>
      <c r="E9" s="12">
        <f>SUM(E7:E8)</f>
        <v>50000</v>
      </c>
      <c r="F9" s="12">
        <f>SUM(F7:F8)</f>
        <v>60000</v>
      </c>
      <c r="G9" s="12">
        <f>SUM(G7:G8)</f>
        <v>50000</v>
      </c>
      <c r="H9" s="12">
        <f>SUM(H4:H8)/2</f>
        <v>68000</v>
      </c>
      <c r="I9" s="12">
        <f>SUM(I4:I8)/3</f>
        <v>79900</v>
      </c>
      <c r="J9" s="24" t="s">
        <v>41</v>
      </c>
      <c r="K9" s="13"/>
    </row>
    <row r="10" spans="1:13" ht="15.75" customHeight="1"/>
    <row r="11" spans="1:13" ht="15.75" customHeight="1">
      <c r="A11" s="1" t="s">
        <v>0</v>
      </c>
      <c r="B11" s="34" t="s">
        <v>2</v>
      </c>
      <c r="C11" s="35"/>
      <c r="D11" s="1" t="s">
        <v>1</v>
      </c>
      <c r="E11" s="11" t="s">
        <v>20</v>
      </c>
      <c r="F11" s="11" t="s">
        <v>21</v>
      </c>
      <c r="G11" s="11" t="s">
        <v>22</v>
      </c>
      <c r="H11" s="11" t="s">
        <v>23</v>
      </c>
      <c r="I11" s="11" t="s">
        <v>24</v>
      </c>
      <c r="J11" s="11" t="s">
        <v>25</v>
      </c>
      <c r="K11" s="11" t="s">
        <v>26</v>
      </c>
    </row>
    <row r="12" spans="1:13" ht="15.75" customHeight="1">
      <c r="A12" s="38" t="s">
        <v>99</v>
      </c>
      <c r="B12" s="33" t="s">
        <v>10</v>
      </c>
      <c r="C12" s="39" t="s">
        <v>12</v>
      </c>
      <c r="D12" s="8" t="s">
        <v>120</v>
      </c>
      <c r="E12" s="10" t="s">
        <v>74</v>
      </c>
      <c r="F12" s="10" t="s">
        <v>74</v>
      </c>
      <c r="G12" s="10" t="s">
        <v>74</v>
      </c>
      <c r="H12" s="10"/>
      <c r="I12" s="54">
        <v>80550</v>
      </c>
      <c r="J12" s="10"/>
      <c r="K12" s="10"/>
    </row>
    <row r="13" spans="1:13" ht="15.75" customHeight="1">
      <c r="A13" s="31"/>
      <c r="B13" s="33"/>
      <c r="C13" s="33"/>
      <c r="D13" s="8" t="s">
        <v>130</v>
      </c>
      <c r="E13" s="10"/>
      <c r="F13" s="10"/>
      <c r="G13" s="10"/>
      <c r="H13" s="10"/>
      <c r="I13" s="10">
        <v>79900</v>
      </c>
      <c r="J13" s="10"/>
      <c r="K13" s="10"/>
    </row>
    <row r="14" spans="1:13" ht="15.75" customHeight="1">
      <c r="A14" s="31"/>
      <c r="B14" s="33"/>
      <c r="C14" s="33"/>
      <c r="D14" s="8" t="s">
        <v>122</v>
      </c>
      <c r="E14" s="10"/>
      <c r="F14" s="10"/>
      <c r="G14" s="10"/>
      <c r="H14" s="10">
        <v>60000</v>
      </c>
      <c r="I14" s="55">
        <v>50000</v>
      </c>
      <c r="J14" s="10"/>
      <c r="K14" s="10"/>
    </row>
    <row r="15" spans="1:13" ht="15.75" customHeight="1">
      <c r="A15" s="31"/>
      <c r="B15" s="33"/>
      <c r="C15" s="33"/>
      <c r="D15" s="8" t="s">
        <v>123</v>
      </c>
      <c r="E15" s="10">
        <v>20000</v>
      </c>
      <c r="F15" s="10">
        <v>30000</v>
      </c>
      <c r="G15" s="10">
        <v>40000</v>
      </c>
      <c r="H15" s="10"/>
      <c r="I15" s="10">
        <v>57000</v>
      </c>
      <c r="J15" s="10"/>
      <c r="K15" s="10"/>
    </row>
    <row r="16" spans="1:13" ht="15.75" customHeight="1">
      <c r="A16" s="32"/>
      <c r="B16" s="33"/>
      <c r="C16" s="33"/>
      <c r="D16" s="2"/>
      <c r="E16" s="10"/>
      <c r="F16" s="10"/>
      <c r="G16" s="10"/>
      <c r="H16" s="10"/>
      <c r="I16" s="10"/>
      <c r="J16" s="10"/>
      <c r="K16" s="10"/>
    </row>
    <row r="17" spans="1:13" ht="15.75" customHeight="1">
      <c r="A17" s="33" t="s">
        <v>11</v>
      </c>
      <c r="B17" s="33"/>
      <c r="C17" s="33"/>
      <c r="D17" s="33"/>
      <c r="E17" s="10">
        <v>20000</v>
      </c>
      <c r="F17" s="10">
        <v>30000</v>
      </c>
      <c r="G17" s="10">
        <v>40000</v>
      </c>
      <c r="H17" s="10">
        <v>60000</v>
      </c>
      <c r="I17" s="12">
        <f>SUM(I12:I16)/4</f>
        <v>66862.5</v>
      </c>
      <c r="J17" s="12"/>
      <c r="K17" s="13"/>
    </row>
    <row r="18" spans="1:13" ht="15.75" customHeight="1"/>
    <row r="19" spans="1:13" ht="15.75" customHeight="1">
      <c r="A19" s="1" t="s">
        <v>0</v>
      </c>
      <c r="B19" s="34" t="s">
        <v>2</v>
      </c>
      <c r="C19" s="35"/>
      <c r="D19" s="1" t="s">
        <v>1</v>
      </c>
      <c r="E19" s="11" t="s">
        <v>20</v>
      </c>
      <c r="F19" s="11" t="s">
        <v>21</v>
      </c>
      <c r="G19" s="11" t="s">
        <v>22</v>
      </c>
      <c r="H19" s="11" t="s">
        <v>23</v>
      </c>
      <c r="I19" s="11" t="s">
        <v>24</v>
      </c>
      <c r="J19" s="11" t="s">
        <v>25</v>
      </c>
      <c r="K19" s="11" t="s">
        <v>26</v>
      </c>
    </row>
    <row r="20" spans="1:13" ht="15.75" customHeight="1">
      <c r="A20" s="38" t="s">
        <v>99</v>
      </c>
      <c r="B20" s="33" t="s">
        <v>10</v>
      </c>
      <c r="C20" s="33" t="s">
        <v>30</v>
      </c>
      <c r="D20" s="8" t="s">
        <v>120</v>
      </c>
      <c r="E20" s="10" t="s">
        <v>74</v>
      </c>
      <c r="F20" s="10" t="s">
        <v>74</v>
      </c>
      <c r="G20" s="10" t="s">
        <v>74</v>
      </c>
      <c r="H20" s="10"/>
      <c r="I20" s="54">
        <v>80550</v>
      </c>
      <c r="J20" s="10"/>
      <c r="K20" s="10"/>
      <c r="M20" s="9"/>
    </row>
    <row r="21" spans="1:13" ht="15.75" customHeight="1">
      <c r="A21" s="31"/>
      <c r="B21" s="33"/>
      <c r="C21" s="33"/>
      <c r="D21" s="8" t="s">
        <v>130</v>
      </c>
      <c r="E21" s="10"/>
      <c r="F21" s="10"/>
      <c r="G21" s="10"/>
      <c r="H21" s="10"/>
      <c r="I21" s="10">
        <v>79900</v>
      </c>
      <c r="J21" s="10"/>
      <c r="K21" s="10"/>
    </row>
    <row r="22" spans="1:13" ht="15.75" customHeight="1">
      <c r="A22" s="31"/>
      <c r="B22" s="33"/>
      <c r="C22" s="33"/>
      <c r="D22" s="8" t="s">
        <v>122</v>
      </c>
      <c r="E22" s="10"/>
      <c r="F22" s="10"/>
      <c r="G22" s="10"/>
      <c r="H22" s="10">
        <v>60000</v>
      </c>
      <c r="I22" s="55">
        <v>50000</v>
      </c>
      <c r="J22" s="10"/>
      <c r="K22" s="10"/>
    </row>
    <row r="23" spans="1:13" ht="15.75" customHeight="1">
      <c r="A23" s="31"/>
      <c r="B23" s="33"/>
      <c r="C23" s="33"/>
      <c r="D23" s="8" t="s">
        <v>123</v>
      </c>
      <c r="E23" s="10"/>
      <c r="F23" s="10"/>
      <c r="G23" s="10"/>
      <c r="H23" s="10"/>
      <c r="I23" s="10"/>
      <c r="J23" s="10"/>
      <c r="K23" s="10"/>
    </row>
    <row r="24" spans="1:13" ht="15.75" customHeight="1">
      <c r="A24" s="32"/>
      <c r="B24" s="33"/>
      <c r="C24" s="33"/>
      <c r="D24" s="2"/>
      <c r="E24" s="10"/>
      <c r="F24" s="10"/>
      <c r="G24" s="10"/>
      <c r="H24" s="10"/>
      <c r="I24" s="10"/>
      <c r="J24" s="10"/>
      <c r="K24" s="10"/>
    </row>
    <row r="25" spans="1:13" ht="15.75" customHeight="1">
      <c r="A25" s="33" t="s">
        <v>11</v>
      </c>
      <c r="B25" s="33"/>
      <c r="C25" s="33"/>
      <c r="D25" s="33"/>
      <c r="E25" s="12"/>
      <c r="F25" s="12"/>
      <c r="G25" s="12"/>
      <c r="H25" s="10">
        <v>60000</v>
      </c>
      <c r="I25" s="12">
        <f>SUM(I20:I24)/3</f>
        <v>70150</v>
      </c>
      <c r="J25" s="12"/>
      <c r="K25" s="13"/>
    </row>
    <row r="26" spans="1:13" ht="15.75" customHeight="1"/>
    <row r="27" spans="1:13" ht="15.75" customHeight="1">
      <c r="A27" s="1" t="s">
        <v>0</v>
      </c>
      <c r="B27" s="34" t="s">
        <v>2</v>
      </c>
      <c r="C27" s="35"/>
      <c r="D27" s="1" t="s">
        <v>1</v>
      </c>
      <c r="E27" s="11" t="s">
        <v>20</v>
      </c>
      <c r="F27" s="11" t="s">
        <v>21</v>
      </c>
      <c r="G27" s="11" t="s">
        <v>22</v>
      </c>
      <c r="H27" s="11" t="s">
        <v>23</v>
      </c>
      <c r="I27" s="11" t="s">
        <v>24</v>
      </c>
      <c r="J27" s="11" t="s">
        <v>25</v>
      </c>
      <c r="K27" s="11" t="s">
        <v>26</v>
      </c>
    </row>
    <row r="28" spans="1:13" ht="15.75" customHeight="1">
      <c r="A28" s="38" t="s">
        <v>99</v>
      </c>
      <c r="B28" s="33" t="s">
        <v>10</v>
      </c>
      <c r="C28" s="33" t="s">
        <v>39</v>
      </c>
      <c r="D28" s="8" t="s">
        <v>120</v>
      </c>
      <c r="E28" s="10" t="s">
        <v>74</v>
      </c>
      <c r="F28" s="10" t="s">
        <v>74</v>
      </c>
      <c r="G28" s="10" t="s">
        <v>74</v>
      </c>
      <c r="H28" s="10"/>
      <c r="I28" s="54">
        <v>80550</v>
      </c>
      <c r="J28" s="10"/>
      <c r="K28" s="10"/>
    </row>
    <row r="29" spans="1:13" ht="15.75" customHeight="1">
      <c r="A29" s="31"/>
      <c r="B29" s="33"/>
      <c r="C29" s="33"/>
      <c r="D29" s="8" t="s">
        <v>130</v>
      </c>
      <c r="E29" s="10"/>
      <c r="F29" s="10"/>
      <c r="G29" s="10"/>
      <c r="H29" s="10"/>
      <c r="I29" s="10">
        <v>79900</v>
      </c>
      <c r="J29" s="10"/>
      <c r="K29" s="10"/>
    </row>
    <row r="30" spans="1:13" ht="15.75" customHeight="1">
      <c r="A30" s="31"/>
      <c r="B30" s="33"/>
      <c r="C30" s="33"/>
      <c r="D30" s="8" t="s">
        <v>122</v>
      </c>
      <c r="E30" s="10"/>
      <c r="F30" s="10"/>
      <c r="G30" s="10"/>
      <c r="H30" s="10">
        <v>60000</v>
      </c>
      <c r="I30" s="55">
        <v>50000</v>
      </c>
      <c r="J30" s="10"/>
      <c r="K30" s="10"/>
    </row>
    <row r="31" spans="1:13" ht="15.75" customHeight="1">
      <c r="A31" s="31"/>
      <c r="B31" s="33"/>
      <c r="C31" s="33"/>
      <c r="D31" s="8" t="s">
        <v>123</v>
      </c>
      <c r="E31" s="10"/>
      <c r="F31" s="10"/>
      <c r="G31" s="10"/>
      <c r="H31" s="10"/>
      <c r="I31" s="10"/>
      <c r="J31" s="10"/>
      <c r="K31" s="10"/>
    </row>
    <row r="32" spans="1:13" ht="15.75" customHeight="1">
      <c r="A32" s="32"/>
      <c r="B32" s="33"/>
      <c r="C32" s="33"/>
      <c r="D32" s="2"/>
      <c r="E32" s="10"/>
      <c r="F32" s="10"/>
      <c r="G32" s="10"/>
      <c r="H32" s="10"/>
      <c r="I32" s="10"/>
      <c r="J32" s="10"/>
      <c r="K32" s="10"/>
    </row>
    <row r="33" spans="1:11" ht="15.75" customHeight="1">
      <c r="A33" s="33" t="s">
        <v>11</v>
      </c>
      <c r="B33" s="33"/>
      <c r="C33" s="33"/>
      <c r="D33" s="33"/>
      <c r="E33" s="12"/>
      <c r="F33" s="12"/>
      <c r="G33" s="12"/>
      <c r="H33" s="10">
        <v>60000</v>
      </c>
      <c r="I33" s="12">
        <f>SUM(I28:I32)/3</f>
        <v>70150</v>
      </c>
      <c r="J33" s="12"/>
      <c r="K33" s="13"/>
    </row>
    <row r="34" spans="1:11" ht="15.75" customHeight="1">
      <c r="A34" s="7"/>
      <c r="B34" s="7"/>
      <c r="C34" s="7"/>
      <c r="D34" s="7"/>
      <c r="E34" s="19"/>
      <c r="F34" s="19"/>
      <c r="G34" s="19"/>
      <c r="H34" s="19"/>
      <c r="I34" s="19"/>
      <c r="J34" s="19"/>
      <c r="K34" s="20"/>
    </row>
    <row r="35" spans="1:11" ht="15.75" customHeight="1">
      <c r="A35" s="37" t="s">
        <v>37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5.75" customHeight="1">
      <c r="A36" s="1" t="s">
        <v>0</v>
      </c>
      <c r="B36" s="34" t="s">
        <v>2</v>
      </c>
      <c r="C36" s="35"/>
      <c r="D36" s="1" t="s">
        <v>1</v>
      </c>
      <c r="E36" s="11" t="s">
        <v>32</v>
      </c>
      <c r="F36" s="11" t="s">
        <v>33</v>
      </c>
      <c r="G36" s="11" t="s">
        <v>34</v>
      </c>
      <c r="H36" s="11" t="s">
        <v>35</v>
      </c>
      <c r="I36" s="11" t="s">
        <v>77</v>
      </c>
      <c r="J36" s="50" t="s">
        <v>36</v>
      </c>
      <c r="K36" s="51"/>
    </row>
    <row r="37" spans="1:11" ht="15.75" customHeight="1">
      <c r="A37" s="38" t="s">
        <v>99</v>
      </c>
      <c r="B37" s="44" t="s">
        <v>17</v>
      </c>
      <c r="C37" s="45"/>
      <c r="D37" s="8" t="s">
        <v>120</v>
      </c>
      <c r="E37" s="10">
        <v>4731</v>
      </c>
      <c r="F37" s="10">
        <v>1500</v>
      </c>
      <c r="G37" s="24" t="s">
        <v>76</v>
      </c>
      <c r="H37" s="10"/>
      <c r="I37" s="10">
        <v>7600</v>
      </c>
      <c r="J37" s="40"/>
      <c r="K37" s="41"/>
    </row>
    <row r="38" spans="1:11" ht="15.75" customHeight="1">
      <c r="A38" s="31"/>
      <c r="B38" s="46"/>
      <c r="C38" s="47"/>
      <c r="D38" s="8" t="s">
        <v>130</v>
      </c>
      <c r="E38" s="55">
        <v>4730</v>
      </c>
      <c r="F38" s="10"/>
      <c r="G38" s="24" t="s">
        <v>76</v>
      </c>
      <c r="H38" s="10"/>
      <c r="I38" s="10">
        <v>7000</v>
      </c>
      <c r="J38" s="40"/>
      <c r="K38" s="41"/>
    </row>
    <row r="39" spans="1:11" ht="15.75" customHeight="1">
      <c r="A39" s="31"/>
      <c r="B39" s="46"/>
      <c r="C39" s="47"/>
      <c r="D39" s="8" t="s">
        <v>122</v>
      </c>
      <c r="E39" s="10"/>
      <c r="F39" s="10"/>
      <c r="G39" s="10"/>
      <c r="H39" s="10"/>
      <c r="I39" s="10"/>
      <c r="J39" s="40"/>
      <c r="K39" s="41"/>
    </row>
    <row r="40" spans="1:11" ht="15.75" customHeight="1">
      <c r="A40" s="31"/>
      <c r="B40" s="46"/>
      <c r="C40" s="47"/>
      <c r="D40" s="8" t="s">
        <v>123</v>
      </c>
      <c r="E40" s="54">
        <v>6000</v>
      </c>
      <c r="F40" s="10">
        <v>30400</v>
      </c>
      <c r="G40" s="24" t="s">
        <v>41</v>
      </c>
      <c r="H40" s="24" t="s">
        <v>80</v>
      </c>
      <c r="I40" s="40"/>
      <c r="J40" s="52"/>
      <c r="K40" s="41"/>
    </row>
    <row r="41" spans="1:11" ht="15.75" customHeight="1">
      <c r="A41" s="32"/>
      <c r="B41" s="48"/>
      <c r="C41" s="49"/>
      <c r="D41" s="2"/>
      <c r="E41" s="10"/>
      <c r="F41" s="10"/>
      <c r="G41" s="10"/>
      <c r="H41" s="10"/>
      <c r="I41" s="10"/>
      <c r="J41" s="40"/>
      <c r="K41" s="41"/>
    </row>
    <row r="42" spans="1:11" ht="15.75" customHeight="1">
      <c r="A42" s="33" t="s">
        <v>11</v>
      </c>
      <c r="B42" s="33"/>
      <c r="C42" s="33"/>
      <c r="D42" s="33"/>
      <c r="E42" s="12">
        <f>SUM(E37:E41)/3</f>
        <v>5153.666666666667</v>
      </c>
      <c r="F42" s="12"/>
      <c r="G42" s="24" t="s">
        <v>41</v>
      </c>
      <c r="H42" s="24" t="s">
        <v>49</v>
      </c>
      <c r="I42" s="10">
        <v>7300</v>
      </c>
      <c r="J42" s="40"/>
      <c r="K42" s="41"/>
    </row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24" customHeight="1"/>
  </sheetData>
  <mergeCells count="34">
    <mergeCell ref="A42:D42"/>
    <mergeCell ref="J42:K42"/>
    <mergeCell ref="A37:A41"/>
    <mergeCell ref="J37:K37"/>
    <mergeCell ref="J38:K38"/>
    <mergeCell ref="J39:K39"/>
    <mergeCell ref="J41:K41"/>
    <mergeCell ref="B37:C41"/>
    <mergeCell ref="I40:K40"/>
    <mergeCell ref="B36:C36"/>
    <mergeCell ref="J36:K36"/>
    <mergeCell ref="B19:C19"/>
    <mergeCell ref="A20:A24"/>
    <mergeCell ref="B20:B24"/>
    <mergeCell ref="C20:C24"/>
    <mergeCell ref="A25:D25"/>
    <mergeCell ref="B27:C27"/>
    <mergeCell ref="A28:A32"/>
    <mergeCell ref="B28:B32"/>
    <mergeCell ref="C28:C32"/>
    <mergeCell ref="A33:D33"/>
    <mergeCell ref="A35:K35"/>
    <mergeCell ref="A17:D17"/>
    <mergeCell ref="A1:K1"/>
    <mergeCell ref="A2:K2"/>
    <mergeCell ref="B3:C3"/>
    <mergeCell ref="A4:A8"/>
    <mergeCell ref="B4:B8"/>
    <mergeCell ref="C4:C8"/>
    <mergeCell ref="A9:D9"/>
    <mergeCell ref="B11:C11"/>
    <mergeCell ref="A12:A16"/>
    <mergeCell ref="B12:B16"/>
    <mergeCell ref="C12:C16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6" max="10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D29" sqref="D29:D30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3" ht="15.75" customHeight="1">
      <c r="A4" s="38" t="s">
        <v>100</v>
      </c>
      <c r="B4" s="33" t="s">
        <v>10</v>
      </c>
      <c r="C4" s="33" t="s">
        <v>13</v>
      </c>
      <c r="D4" s="8" t="s">
        <v>120</v>
      </c>
      <c r="E4" s="10">
        <v>132727</v>
      </c>
      <c r="F4" s="10">
        <v>13273</v>
      </c>
      <c r="G4" s="10">
        <v>2000</v>
      </c>
      <c r="H4" s="10">
        <v>2000</v>
      </c>
      <c r="I4" s="10">
        <v>20000</v>
      </c>
      <c r="J4" s="10">
        <f>SUM(E4:I4)</f>
        <v>170000</v>
      </c>
      <c r="K4" s="10"/>
    </row>
    <row r="5" spans="1:13" ht="15.75" customHeight="1">
      <c r="A5" s="31"/>
      <c r="B5" s="33"/>
      <c r="C5" s="33"/>
      <c r="D5" s="8" t="s">
        <v>121</v>
      </c>
      <c r="E5" s="10">
        <v>114545</v>
      </c>
      <c r="F5" s="10">
        <v>11455</v>
      </c>
      <c r="G5" s="10">
        <v>2000</v>
      </c>
      <c r="H5" s="10">
        <v>2000</v>
      </c>
      <c r="I5" s="10">
        <v>20000</v>
      </c>
      <c r="J5" s="10">
        <f t="shared" ref="J5" si="0">SUM(E5:I5)</f>
        <v>150000</v>
      </c>
      <c r="K5" s="10"/>
    </row>
    <row r="6" spans="1:13" ht="15.75" customHeight="1">
      <c r="A6" s="33" t="s">
        <v>11</v>
      </c>
      <c r="B6" s="33"/>
      <c r="C6" s="33"/>
      <c r="D6" s="33"/>
      <c r="E6" s="12">
        <f>SUM(E4:E5)/2</f>
        <v>123636</v>
      </c>
      <c r="F6" s="12">
        <f>SUM(F4:F5)/2</f>
        <v>12364</v>
      </c>
      <c r="G6" s="12">
        <f>SUM(G4:G5)/2</f>
        <v>2000</v>
      </c>
      <c r="H6" s="12">
        <f>SUM(H4:H5)/2</f>
        <v>2000</v>
      </c>
      <c r="I6" s="12">
        <f>SUM(I4:I5)/2</f>
        <v>20000</v>
      </c>
      <c r="J6" s="12">
        <f>SUM(J4:J5)/2</f>
        <v>160000</v>
      </c>
      <c r="K6" s="13"/>
    </row>
    <row r="7" spans="1:13" ht="15.75" customHeight="1"/>
    <row r="8" spans="1:13" ht="15.75" customHeight="1">
      <c r="A8" s="1" t="s">
        <v>0</v>
      </c>
      <c r="B8" s="34" t="s">
        <v>2</v>
      </c>
      <c r="C8" s="35"/>
      <c r="D8" s="11" t="s">
        <v>1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</row>
    <row r="9" spans="1:13" ht="15.75" customHeight="1">
      <c r="A9" s="38" t="s">
        <v>100</v>
      </c>
      <c r="B9" s="33" t="s">
        <v>10</v>
      </c>
      <c r="C9" s="39" t="s">
        <v>40</v>
      </c>
      <c r="D9" s="8" t="s">
        <v>120</v>
      </c>
      <c r="E9" s="10">
        <v>132727</v>
      </c>
      <c r="F9" s="10">
        <v>13273</v>
      </c>
      <c r="G9" s="10">
        <v>2000</v>
      </c>
      <c r="H9" s="10">
        <v>2000</v>
      </c>
      <c r="I9" s="10">
        <v>20000</v>
      </c>
      <c r="J9" s="10">
        <f>SUM(E9:I9)</f>
        <v>170000</v>
      </c>
      <c r="K9" s="10"/>
    </row>
    <row r="10" spans="1:13" ht="15.75" customHeight="1">
      <c r="A10" s="31"/>
      <c r="B10" s="33"/>
      <c r="C10" s="33"/>
      <c r="D10" s="8" t="s">
        <v>121</v>
      </c>
      <c r="E10" s="10">
        <v>96364</v>
      </c>
      <c r="F10" s="10">
        <v>9636</v>
      </c>
      <c r="G10" s="10">
        <v>2000</v>
      </c>
      <c r="H10" s="10">
        <v>2000</v>
      </c>
      <c r="I10" s="10">
        <v>20000</v>
      </c>
      <c r="J10" s="10">
        <f t="shared" ref="J10" si="1">SUM(E10:I10)</f>
        <v>130000</v>
      </c>
      <c r="K10" s="10"/>
    </row>
    <row r="11" spans="1:13" ht="15.75" customHeight="1">
      <c r="A11" s="33" t="s">
        <v>11</v>
      </c>
      <c r="B11" s="33"/>
      <c r="C11" s="33"/>
      <c r="D11" s="33"/>
      <c r="E11" s="12">
        <f>SUM(E9:E10)/2</f>
        <v>114545.5</v>
      </c>
      <c r="F11" s="12">
        <f>SUM(F9:F10)/2</f>
        <v>11454.5</v>
      </c>
      <c r="G11" s="12">
        <f>SUM(G9:G10)/2</f>
        <v>2000</v>
      </c>
      <c r="H11" s="12">
        <f>SUM(H9:H10)/2</f>
        <v>2000</v>
      </c>
      <c r="I11" s="12">
        <f>SUM(I9:I10)/2</f>
        <v>20000</v>
      </c>
      <c r="J11" s="12">
        <f>SUM(J9:J10)/2</f>
        <v>150000</v>
      </c>
      <c r="K11" s="13"/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1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</row>
    <row r="14" spans="1:13" ht="15.75" customHeight="1">
      <c r="A14" s="38" t="s">
        <v>100</v>
      </c>
      <c r="B14" s="33" t="s">
        <v>10</v>
      </c>
      <c r="C14" s="33" t="s">
        <v>30</v>
      </c>
      <c r="D14" s="8" t="s">
        <v>120</v>
      </c>
      <c r="E14" s="10">
        <v>132727</v>
      </c>
      <c r="F14" s="10">
        <v>13273</v>
      </c>
      <c r="G14" s="10">
        <v>2000</v>
      </c>
      <c r="H14" s="10">
        <v>2000</v>
      </c>
      <c r="I14" s="10">
        <v>12000</v>
      </c>
      <c r="J14" s="10">
        <f>SUM(E14:I14)</f>
        <v>162000</v>
      </c>
      <c r="K14" s="10"/>
    </row>
    <row r="15" spans="1:13" ht="15.75" customHeight="1">
      <c r="A15" s="31"/>
      <c r="B15" s="33"/>
      <c r="C15" s="33"/>
      <c r="D15" s="8" t="s">
        <v>121</v>
      </c>
      <c r="E15" s="10"/>
      <c r="F15" s="10"/>
      <c r="G15" s="10"/>
      <c r="H15" s="10"/>
      <c r="I15" s="10"/>
      <c r="J15" s="10"/>
      <c r="K15" s="10"/>
    </row>
    <row r="16" spans="1:13" ht="15.75" customHeight="1">
      <c r="A16" s="33" t="s">
        <v>11</v>
      </c>
      <c r="B16" s="33"/>
      <c r="C16" s="33"/>
      <c r="D16" s="33"/>
      <c r="E16" s="12">
        <f>SUM(E14:E15)</f>
        <v>132727</v>
      </c>
      <c r="F16" s="12">
        <f>SUM(F14:F15)</f>
        <v>13273</v>
      </c>
      <c r="G16" s="12">
        <f>SUM(G14:G15)</f>
        <v>2000</v>
      </c>
      <c r="H16" s="12">
        <f>SUM(H14:H15)</f>
        <v>2000</v>
      </c>
      <c r="I16" s="12">
        <f>SUM(I14:I15)</f>
        <v>12000</v>
      </c>
      <c r="J16" s="12">
        <f>SUM(J14:J15)</f>
        <v>162000</v>
      </c>
      <c r="K16" s="13"/>
    </row>
    <row r="17" spans="1:11" ht="15.75" customHeight="1"/>
    <row r="18" spans="1:11" ht="15.75" customHeight="1">
      <c r="A18" s="1" t="s">
        <v>0</v>
      </c>
      <c r="B18" s="34" t="s">
        <v>2</v>
      </c>
      <c r="C18" s="35"/>
      <c r="D18" s="11" t="s">
        <v>1</v>
      </c>
      <c r="E18" s="11" t="s">
        <v>3</v>
      </c>
      <c r="F18" s="11" t="s">
        <v>4</v>
      </c>
      <c r="G18" s="11" t="s">
        <v>5</v>
      </c>
      <c r="H18" s="11" t="s">
        <v>6</v>
      </c>
      <c r="I18" s="11" t="s">
        <v>7</v>
      </c>
      <c r="J18" s="11" t="s">
        <v>8</v>
      </c>
      <c r="K18" s="11" t="s">
        <v>9</v>
      </c>
    </row>
    <row r="19" spans="1:11" ht="15.75" customHeight="1">
      <c r="A19" s="38" t="s">
        <v>100</v>
      </c>
      <c r="B19" s="33" t="s">
        <v>10</v>
      </c>
      <c r="C19" s="33" t="s">
        <v>31</v>
      </c>
      <c r="D19" s="8" t="s">
        <v>120</v>
      </c>
      <c r="E19" s="10">
        <v>132727</v>
      </c>
      <c r="F19" s="10">
        <v>13273</v>
      </c>
      <c r="G19" s="10">
        <v>2000</v>
      </c>
      <c r="H19" s="10">
        <v>2000</v>
      </c>
      <c r="I19" s="10">
        <v>12000</v>
      </c>
      <c r="J19" s="10">
        <f>SUM(E19:I19)</f>
        <v>162000</v>
      </c>
      <c r="K19" s="10"/>
    </row>
    <row r="20" spans="1:11" ht="15.75" customHeight="1">
      <c r="A20" s="31"/>
      <c r="B20" s="33"/>
      <c r="C20" s="33"/>
      <c r="D20" s="8" t="s">
        <v>121</v>
      </c>
      <c r="E20" s="10"/>
      <c r="F20" s="10"/>
      <c r="G20" s="10"/>
      <c r="H20" s="10"/>
      <c r="I20" s="10"/>
      <c r="J20" s="10"/>
      <c r="K20" s="10"/>
    </row>
    <row r="21" spans="1:11" ht="15.75" customHeight="1">
      <c r="A21" s="33" t="s">
        <v>11</v>
      </c>
      <c r="B21" s="33"/>
      <c r="C21" s="33"/>
      <c r="D21" s="33"/>
      <c r="E21" s="12">
        <f>SUM(E19:E20)</f>
        <v>132727</v>
      </c>
      <c r="F21" s="12">
        <f>SUM(F19:F20)</f>
        <v>13273</v>
      </c>
      <c r="G21" s="12">
        <f>SUM(G19:G20)</f>
        <v>2000</v>
      </c>
      <c r="H21" s="12">
        <f>SUM(H19:H20)</f>
        <v>2000</v>
      </c>
      <c r="I21" s="12">
        <f>SUM(I19:I20)</f>
        <v>12000</v>
      </c>
      <c r="J21" s="12">
        <f>SUM(J19:J20)</f>
        <v>162000</v>
      </c>
      <c r="K21" s="13"/>
    </row>
    <row r="22" spans="1:11" ht="15.75" customHeight="1"/>
    <row r="23" spans="1:11" ht="15.75" customHeight="1">
      <c r="A23" s="1" t="s">
        <v>0</v>
      </c>
      <c r="B23" s="34" t="s">
        <v>2</v>
      </c>
      <c r="C23" s="35"/>
      <c r="D23" s="11" t="s">
        <v>1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</row>
    <row r="24" spans="1:11" ht="15.75" customHeight="1">
      <c r="A24" s="38" t="s">
        <v>100</v>
      </c>
      <c r="B24" s="33" t="s">
        <v>14</v>
      </c>
      <c r="C24" s="33" t="s">
        <v>15</v>
      </c>
      <c r="D24" s="8" t="s">
        <v>120</v>
      </c>
      <c r="E24" s="10">
        <v>19364</v>
      </c>
      <c r="F24" s="10">
        <v>1936</v>
      </c>
      <c r="G24" s="10">
        <v>500</v>
      </c>
      <c r="H24" s="10">
        <v>400</v>
      </c>
      <c r="I24" s="10">
        <v>800</v>
      </c>
      <c r="J24" s="10">
        <f>SUM(E24:I24)</f>
        <v>23000</v>
      </c>
      <c r="K24" s="10"/>
    </row>
    <row r="25" spans="1:11" ht="15.75" customHeight="1">
      <c r="A25" s="31"/>
      <c r="B25" s="33"/>
      <c r="C25" s="33"/>
      <c r="D25" s="8" t="s">
        <v>121</v>
      </c>
      <c r="E25" s="10">
        <v>13000</v>
      </c>
      <c r="F25" s="10">
        <v>1300</v>
      </c>
      <c r="G25" s="10"/>
      <c r="H25" s="10">
        <v>400</v>
      </c>
      <c r="I25" s="10">
        <v>800</v>
      </c>
      <c r="J25" s="10">
        <f>SUM(E25:I25)</f>
        <v>15500</v>
      </c>
      <c r="K25" s="10"/>
    </row>
    <row r="26" spans="1:11" ht="15.75" customHeight="1">
      <c r="A26" s="33" t="s">
        <v>11</v>
      </c>
      <c r="B26" s="33"/>
      <c r="C26" s="33"/>
      <c r="D26" s="33"/>
      <c r="E26" s="12">
        <f>SUM(E24:E25)/2</f>
        <v>16182</v>
      </c>
      <c r="F26" s="12">
        <f>SUM(F24:F25)/2</f>
        <v>1618</v>
      </c>
      <c r="G26" s="12">
        <f>SUM(G24:G25)</f>
        <v>500</v>
      </c>
      <c r="H26" s="12">
        <f>SUM(H24:H25)/2</f>
        <v>400</v>
      </c>
      <c r="I26" s="12">
        <f>SUM(I24:I25)/2</f>
        <v>800</v>
      </c>
      <c r="J26" s="12">
        <f>SUM(J24:J25)/2</f>
        <v>19250</v>
      </c>
      <c r="K26" s="13"/>
    </row>
    <row r="27" spans="1:11" ht="15.75" customHeight="1"/>
    <row r="28" spans="1:11" ht="15.75" customHeight="1">
      <c r="A28" s="1" t="s">
        <v>0</v>
      </c>
      <c r="B28" s="34" t="s">
        <v>2</v>
      </c>
      <c r="C28" s="35"/>
      <c r="D28" s="11" t="s">
        <v>1</v>
      </c>
      <c r="E28" s="11" t="s">
        <v>3</v>
      </c>
      <c r="F28" s="11" t="s">
        <v>4</v>
      </c>
      <c r="G28" s="11" t="s">
        <v>5</v>
      </c>
      <c r="H28" s="11" t="s">
        <v>6</v>
      </c>
      <c r="I28" s="11" t="s">
        <v>7</v>
      </c>
      <c r="J28" s="11" t="s">
        <v>8</v>
      </c>
      <c r="K28" s="11" t="s">
        <v>9</v>
      </c>
    </row>
    <row r="29" spans="1:11" ht="15.75" customHeight="1">
      <c r="A29" s="38" t="s">
        <v>100</v>
      </c>
      <c r="B29" s="33" t="s">
        <v>17</v>
      </c>
      <c r="C29" s="33" t="s">
        <v>16</v>
      </c>
      <c r="D29" s="8" t="s">
        <v>120</v>
      </c>
      <c r="E29" s="10">
        <v>12545</v>
      </c>
      <c r="F29" s="10">
        <v>1255</v>
      </c>
      <c r="G29" s="10">
        <v>500</v>
      </c>
      <c r="H29" s="10">
        <v>400</v>
      </c>
      <c r="I29" s="10">
        <v>800</v>
      </c>
      <c r="J29" s="10">
        <f>SUM(E29:I29)</f>
        <v>15500</v>
      </c>
      <c r="K29" s="10"/>
    </row>
    <row r="30" spans="1:11" ht="15.75" customHeight="1">
      <c r="A30" s="31"/>
      <c r="B30" s="33"/>
      <c r="C30" s="33"/>
      <c r="D30" s="8" t="s">
        <v>121</v>
      </c>
      <c r="E30" s="10">
        <v>22727</v>
      </c>
      <c r="F30" s="10">
        <v>2273</v>
      </c>
      <c r="G30" s="10"/>
      <c r="H30" s="10">
        <v>400</v>
      </c>
      <c r="I30" s="10">
        <v>800</v>
      </c>
      <c r="J30" s="10">
        <f>SUM(E30:I30)</f>
        <v>26200</v>
      </c>
      <c r="K30" s="10"/>
    </row>
    <row r="31" spans="1:11" ht="15.75" customHeight="1">
      <c r="A31" s="33" t="s">
        <v>11</v>
      </c>
      <c r="B31" s="33"/>
      <c r="C31" s="33"/>
      <c r="D31" s="33"/>
      <c r="E31" s="12">
        <f>SUM(E29:E30)/2</f>
        <v>17636</v>
      </c>
      <c r="F31" s="12">
        <f>SUM(F29:F30)/2</f>
        <v>1764</v>
      </c>
      <c r="G31" s="12">
        <f>SUM(G29:G30)</f>
        <v>500</v>
      </c>
      <c r="H31" s="12">
        <f>SUM(H29:H30)/2</f>
        <v>400</v>
      </c>
      <c r="I31" s="12">
        <f>SUM(I29:I30)/2</f>
        <v>800</v>
      </c>
      <c r="J31" s="12">
        <f>SUM(J29:J30)/2</f>
        <v>20850</v>
      </c>
      <c r="K31" s="13"/>
    </row>
    <row r="32" spans="1:11" ht="24" customHeight="1"/>
  </sheetData>
  <mergeCells count="32">
    <mergeCell ref="A31:D31"/>
    <mergeCell ref="A19:A20"/>
    <mergeCell ref="B19:B20"/>
    <mergeCell ref="C19:C20"/>
    <mergeCell ref="A21:D21"/>
    <mergeCell ref="B23:C23"/>
    <mergeCell ref="A24:A25"/>
    <mergeCell ref="B24:B25"/>
    <mergeCell ref="C24:C25"/>
    <mergeCell ref="A26:D26"/>
    <mergeCell ref="B28:C28"/>
    <mergeCell ref="A29:A30"/>
    <mergeCell ref="B29:B30"/>
    <mergeCell ref="C29:C30"/>
    <mergeCell ref="B18:C18"/>
    <mergeCell ref="A6:D6"/>
    <mergeCell ref="B8:C8"/>
    <mergeCell ref="A9:A10"/>
    <mergeCell ref="B9:B10"/>
    <mergeCell ref="C9:C10"/>
    <mergeCell ref="A11:D11"/>
    <mergeCell ref="B13:C13"/>
    <mergeCell ref="A14:A15"/>
    <mergeCell ref="B14:B15"/>
    <mergeCell ref="C14:C15"/>
    <mergeCell ref="A16:D16"/>
    <mergeCell ref="A1:K1"/>
    <mergeCell ref="A2:K2"/>
    <mergeCell ref="B3:C3"/>
    <mergeCell ref="A4:A5"/>
    <mergeCell ref="B4:B5"/>
    <mergeCell ref="C4:C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7" max="10" man="1"/>
  </rowBreaks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D25" sqref="D25:D26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style="14" customWidth="1"/>
    <col min="12" max="13" width="12.125" customWidth="1"/>
  </cols>
  <sheetData>
    <row r="1" spans="1:13" ht="24.7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100</v>
      </c>
      <c r="B4" s="33" t="s">
        <v>10</v>
      </c>
      <c r="C4" s="33" t="s">
        <v>13</v>
      </c>
      <c r="D4" s="8" t="s">
        <v>120</v>
      </c>
      <c r="E4" s="10">
        <v>50000</v>
      </c>
      <c r="F4" s="10">
        <v>80000</v>
      </c>
      <c r="G4" s="10">
        <v>40000</v>
      </c>
      <c r="H4" s="10">
        <v>57000</v>
      </c>
      <c r="I4" s="10">
        <v>42000</v>
      </c>
      <c r="J4" s="24" t="s">
        <v>81</v>
      </c>
      <c r="K4" s="10"/>
    </row>
    <row r="5" spans="1:13" ht="15.75" customHeight="1">
      <c r="A5" s="31"/>
      <c r="B5" s="33"/>
      <c r="C5" s="33"/>
      <c r="D5" s="8" t="s">
        <v>121</v>
      </c>
      <c r="E5" s="10">
        <v>45000</v>
      </c>
      <c r="F5" s="10">
        <v>45000</v>
      </c>
      <c r="G5" s="10">
        <v>55000</v>
      </c>
      <c r="H5" s="10">
        <v>70000</v>
      </c>
      <c r="I5" s="10"/>
      <c r="J5" s="10"/>
      <c r="K5" s="10"/>
    </row>
    <row r="6" spans="1:13" ht="15.75" customHeight="1">
      <c r="A6" s="33" t="s">
        <v>11</v>
      </c>
      <c r="B6" s="33"/>
      <c r="C6" s="33"/>
      <c r="D6" s="33"/>
      <c r="E6" s="12">
        <f>SUM(E4:E5)/2</f>
        <v>47500</v>
      </c>
      <c r="F6" s="12">
        <f>SUM(F4:F5)/2</f>
        <v>62500</v>
      </c>
      <c r="G6" s="12">
        <f>SUM(G4:G5)/2</f>
        <v>47500</v>
      </c>
      <c r="H6" s="12">
        <f>SUM(H4:H5)/2</f>
        <v>63500</v>
      </c>
      <c r="I6" s="12">
        <f>SUM(I4:I5)</f>
        <v>42000</v>
      </c>
      <c r="J6" s="24" t="s">
        <v>41</v>
      </c>
      <c r="K6" s="13"/>
    </row>
    <row r="7" spans="1:13" ht="15.75" customHeight="1"/>
    <row r="8" spans="1:13" ht="15.75" customHeight="1">
      <c r="A8" s="1" t="s">
        <v>0</v>
      </c>
      <c r="B8" s="34" t="s">
        <v>2</v>
      </c>
      <c r="C8" s="35"/>
      <c r="D8" s="1" t="s">
        <v>1</v>
      </c>
      <c r="E8" s="11" t="s">
        <v>20</v>
      </c>
      <c r="F8" s="11" t="s">
        <v>21</v>
      </c>
      <c r="G8" s="11" t="s">
        <v>22</v>
      </c>
      <c r="H8" s="11" t="s">
        <v>23</v>
      </c>
      <c r="I8" s="11" t="s">
        <v>24</v>
      </c>
      <c r="J8" s="11" t="s">
        <v>25</v>
      </c>
      <c r="K8" s="11" t="s">
        <v>26</v>
      </c>
    </row>
    <row r="9" spans="1:13" ht="15.75" customHeight="1">
      <c r="A9" s="38" t="s">
        <v>100</v>
      </c>
      <c r="B9" s="33" t="s">
        <v>10</v>
      </c>
      <c r="C9" s="39" t="s">
        <v>12</v>
      </c>
      <c r="D9" s="8" t="s">
        <v>120</v>
      </c>
      <c r="E9" s="10"/>
      <c r="F9" s="10"/>
      <c r="G9" s="10"/>
      <c r="H9" s="10"/>
      <c r="I9" s="10"/>
      <c r="J9" s="10"/>
      <c r="K9" s="10"/>
    </row>
    <row r="10" spans="1:13" ht="15.75" customHeight="1">
      <c r="A10" s="31"/>
      <c r="B10" s="33"/>
      <c r="C10" s="33"/>
      <c r="D10" s="8" t="s">
        <v>121</v>
      </c>
      <c r="E10" s="10">
        <v>30000</v>
      </c>
      <c r="F10" s="10">
        <v>40000</v>
      </c>
      <c r="G10" s="10">
        <v>40000</v>
      </c>
      <c r="H10" s="10">
        <v>60000</v>
      </c>
      <c r="I10" s="10"/>
      <c r="J10" s="10"/>
      <c r="K10" s="10"/>
    </row>
    <row r="11" spans="1:13" ht="15.75" customHeight="1">
      <c r="A11" s="33" t="s">
        <v>11</v>
      </c>
      <c r="B11" s="33"/>
      <c r="C11" s="33"/>
      <c r="D11" s="33"/>
      <c r="E11" s="12">
        <f>SUM(E9:E10)</f>
        <v>30000</v>
      </c>
      <c r="F11" s="12">
        <f>SUM(F9:F10)</f>
        <v>40000</v>
      </c>
      <c r="G11" s="12">
        <f>SUM(G9:G10)</f>
        <v>40000</v>
      </c>
      <c r="H11" s="12">
        <f>SUM(H9:H10)</f>
        <v>60000</v>
      </c>
      <c r="I11" s="12"/>
      <c r="J11" s="12"/>
      <c r="K11" s="13"/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" t="s">
        <v>1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24</v>
      </c>
      <c r="J13" s="11" t="s">
        <v>25</v>
      </c>
      <c r="K13" s="11" t="s">
        <v>26</v>
      </c>
    </row>
    <row r="14" spans="1:13" ht="15.75" customHeight="1">
      <c r="A14" s="38" t="s">
        <v>100</v>
      </c>
      <c r="B14" s="33" t="s">
        <v>10</v>
      </c>
      <c r="C14" s="33" t="s">
        <v>30</v>
      </c>
      <c r="D14" s="8" t="s">
        <v>120</v>
      </c>
      <c r="E14" s="10"/>
      <c r="F14" s="10"/>
      <c r="G14" s="10"/>
      <c r="H14" s="10"/>
      <c r="I14" s="10"/>
      <c r="J14" s="10">
        <v>0</v>
      </c>
      <c r="K14" s="10"/>
    </row>
    <row r="15" spans="1:13" ht="15.75" customHeight="1">
      <c r="A15" s="31"/>
      <c r="B15" s="33"/>
      <c r="C15" s="33"/>
      <c r="D15" s="8" t="s">
        <v>121</v>
      </c>
      <c r="E15" s="10"/>
      <c r="F15" s="10"/>
      <c r="G15" s="10"/>
      <c r="H15" s="10"/>
      <c r="I15" s="10"/>
      <c r="J15" s="10"/>
      <c r="K15" s="10"/>
    </row>
    <row r="16" spans="1:13" ht="15.75" customHeight="1">
      <c r="A16" s="33" t="s">
        <v>11</v>
      </c>
      <c r="B16" s="33"/>
      <c r="C16" s="33"/>
      <c r="D16" s="33"/>
      <c r="E16" s="12"/>
      <c r="F16" s="12"/>
      <c r="G16" s="12"/>
      <c r="H16" s="12"/>
      <c r="I16" s="12"/>
      <c r="J16" s="12"/>
      <c r="K16" s="13"/>
    </row>
    <row r="17" spans="1:11" ht="15.75" customHeight="1"/>
    <row r="18" spans="1:11" ht="15.75" customHeight="1">
      <c r="A18" s="1" t="s">
        <v>0</v>
      </c>
      <c r="B18" s="34" t="s">
        <v>2</v>
      </c>
      <c r="C18" s="35"/>
      <c r="D18" s="1" t="s">
        <v>1</v>
      </c>
      <c r="E18" s="11" t="s">
        <v>20</v>
      </c>
      <c r="F18" s="11" t="s">
        <v>21</v>
      </c>
      <c r="G18" s="11" t="s">
        <v>22</v>
      </c>
      <c r="H18" s="11" t="s">
        <v>23</v>
      </c>
      <c r="I18" s="11" t="s">
        <v>24</v>
      </c>
      <c r="J18" s="11" t="s">
        <v>25</v>
      </c>
      <c r="K18" s="11" t="s">
        <v>26</v>
      </c>
    </row>
    <row r="19" spans="1:11" ht="15.75" customHeight="1">
      <c r="A19" s="38" t="s">
        <v>100</v>
      </c>
      <c r="B19" s="33" t="s">
        <v>10</v>
      </c>
      <c r="C19" s="33" t="s">
        <v>39</v>
      </c>
      <c r="D19" s="8" t="s">
        <v>120</v>
      </c>
      <c r="E19" s="10"/>
      <c r="F19" s="10"/>
      <c r="G19" s="10"/>
      <c r="H19" s="10"/>
      <c r="I19" s="10"/>
      <c r="J19" s="10"/>
      <c r="K19" s="10"/>
    </row>
    <row r="20" spans="1:11" ht="15.75" customHeight="1">
      <c r="A20" s="31"/>
      <c r="B20" s="33"/>
      <c r="C20" s="33"/>
      <c r="D20" s="8" t="s">
        <v>121</v>
      </c>
      <c r="E20" s="10"/>
      <c r="F20" s="10"/>
      <c r="G20" s="10"/>
      <c r="H20" s="10"/>
      <c r="I20" s="10"/>
      <c r="J20" s="10"/>
      <c r="K20" s="10"/>
    </row>
    <row r="21" spans="1:11" ht="15.75" customHeight="1">
      <c r="A21" s="33" t="s">
        <v>11</v>
      </c>
      <c r="B21" s="33"/>
      <c r="C21" s="33"/>
      <c r="D21" s="33"/>
      <c r="E21" s="12"/>
      <c r="F21" s="12"/>
      <c r="G21" s="12"/>
      <c r="H21" s="12"/>
      <c r="I21" s="12"/>
      <c r="J21" s="12"/>
      <c r="K21" s="13"/>
    </row>
    <row r="22" spans="1:11" ht="15.75" customHeight="1"/>
    <row r="23" spans="1:11" ht="15.75" customHeight="1">
      <c r="A23" s="37" t="s">
        <v>37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5.75" customHeight="1">
      <c r="A24" s="1" t="s">
        <v>0</v>
      </c>
      <c r="B24" s="34" t="s">
        <v>2</v>
      </c>
      <c r="C24" s="35"/>
      <c r="D24" s="1" t="s">
        <v>1</v>
      </c>
      <c r="E24" s="11" t="s">
        <v>32</v>
      </c>
      <c r="F24" s="11" t="s">
        <v>33</v>
      </c>
      <c r="G24" s="11" t="s">
        <v>34</v>
      </c>
      <c r="H24" s="11" t="s">
        <v>35</v>
      </c>
      <c r="I24" s="11"/>
      <c r="J24" s="50" t="s">
        <v>36</v>
      </c>
      <c r="K24" s="51"/>
    </row>
    <row r="25" spans="1:11" ht="15.75" customHeight="1">
      <c r="A25" s="38" t="s">
        <v>100</v>
      </c>
      <c r="B25" s="44" t="s">
        <v>17</v>
      </c>
      <c r="C25" s="45"/>
      <c r="D25" s="8" t="s">
        <v>120</v>
      </c>
      <c r="E25" s="10">
        <v>6000</v>
      </c>
      <c r="F25" s="10"/>
      <c r="G25" s="10"/>
      <c r="H25" s="10"/>
      <c r="I25" s="10"/>
      <c r="J25" s="40"/>
      <c r="K25" s="41"/>
    </row>
    <row r="26" spans="1:11" ht="15.75" customHeight="1">
      <c r="A26" s="31"/>
      <c r="B26" s="48"/>
      <c r="C26" s="49"/>
      <c r="D26" s="8" t="s">
        <v>121</v>
      </c>
      <c r="E26" s="10">
        <v>6000</v>
      </c>
      <c r="F26" s="10">
        <v>33000</v>
      </c>
      <c r="G26" s="24" t="s">
        <v>82</v>
      </c>
      <c r="H26" s="24" t="s">
        <v>83</v>
      </c>
      <c r="I26" s="10"/>
      <c r="J26" s="40"/>
      <c r="K26" s="41"/>
    </row>
    <row r="27" spans="1:11" ht="15.75" customHeight="1">
      <c r="A27" s="33" t="s">
        <v>11</v>
      </c>
      <c r="B27" s="33"/>
      <c r="C27" s="33"/>
      <c r="D27" s="33"/>
      <c r="E27" s="12">
        <f>SUM(E25:E26)/2</f>
        <v>6000</v>
      </c>
      <c r="F27" s="12">
        <f>SUM(F25:F26)</f>
        <v>33000</v>
      </c>
      <c r="G27" s="24" t="s">
        <v>82</v>
      </c>
      <c r="H27" s="24" t="s">
        <v>62</v>
      </c>
      <c r="I27" s="12"/>
      <c r="J27" s="12"/>
      <c r="K27" s="13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24" customHeight="1"/>
  </sheetData>
  <mergeCells count="30">
    <mergeCell ref="A27:D27"/>
    <mergeCell ref="A19:A20"/>
    <mergeCell ref="B19:B20"/>
    <mergeCell ref="C19:C20"/>
    <mergeCell ref="A21:D21"/>
    <mergeCell ref="A23:K23"/>
    <mergeCell ref="J24:K24"/>
    <mergeCell ref="J25:K25"/>
    <mergeCell ref="J26:K26"/>
    <mergeCell ref="B24:C24"/>
    <mergeCell ref="A25:A26"/>
    <mergeCell ref="B25:C26"/>
    <mergeCell ref="B18:C18"/>
    <mergeCell ref="A6:D6"/>
    <mergeCell ref="B8:C8"/>
    <mergeCell ref="A9:A10"/>
    <mergeCell ref="B9:B10"/>
    <mergeCell ref="C9:C10"/>
    <mergeCell ref="A11:D11"/>
    <mergeCell ref="B13:C13"/>
    <mergeCell ref="A14:A15"/>
    <mergeCell ref="B14:B15"/>
    <mergeCell ref="C14:C15"/>
    <mergeCell ref="A16:D16"/>
    <mergeCell ref="A1:K1"/>
    <mergeCell ref="A2:K2"/>
    <mergeCell ref="B3:C3"/>
    <mergeCell ref="A4:A5"/>
    <mergeCell ref="B4:B5"/>
    <mergeCell ref="C4:C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7" max="10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workbookViewId="0">
      <selection activeCell="N30" sqref="N30"/>
    </sheetView>
  </sheetViews>
  <sheetFormatPr defaultRowHeight="16.5"/>
  <cols>
    <col min="4" max="4" width="15.625" customWidth="1"/>
    <col min="5" max="11" width="12.875" customWidth="1"/>
  </cols>
  <sheetData>
    <row r="1" spans="1:11" ht="20.25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1">
      <c r="A4" s="30" t="s">
        <v>70</v>
      </c>
      <c r="B4" s="33" t="s">
        <v>10</v>
      </c>
      <c r="C4" s="33" t="s">
        <v>13</v>
      </c>
      <c r="D4" s="8" t="s">
        <v>84</v>
      </c>
      <c r="E4" s="10">
        <v>132727</v>
      </c>
      <c r="F4" s="10">
        <v>13273</v>
      </c>
      <c r="G4" s="10">
        <v>2000</v>
      </c>
      <c r="H4" s="10">
        <v>2000</v>
      </c>
      <c r="I4" s="10">
        <v>20000</v>
      </c>
      <c r="J4" s="10">
        <f>SUM(E4:I4)</f>
        <v>170000</v>
      </c>
      <c r="K4" s="10"/>
    </row>
    <row r="5" spans="1:11">
      <c r="A5" s="31"/>
      <c r="B5" s="33"/>
      <c r="C5" s="33"/>
      <c r="D5" s="8" t="s">
        <v>92</v>
      </c>
      <c r="E5" s="10">
        <v>109000</v>
      </c>
      <c r="F5" s="10">
        <v>10900</v>
      </c>
      <c r="G5" s="10">
        <v>2000</v>
      </c>
      <c r="H5" s="10">
        <v>2000</v>
      </c>
      <c r="I5" s="10">
        <v>20000</v>
      </c>
      <c r="J5" s="10">
        <f>SUM(E5:I5)</f>
        <v>143900</v>
      </c>
      <c r="K5" s="10"/>
    </row>
    <row r="6" spans="1:11">
      <c r="A6" s="31"/>
      <c r="B6" s="33"/>
      <c r="C6" s="33"/>
      <c r="D6" s="8" t="s">
        <v>95</v>
      </c>
      <c r="E6" s="10">
        <v>114545</v>
      </c>
      <c r="F6" s="10">
        <v>11455</v>
      </c>
      <c r="G6" s="10">
        <v>2000</v>
      </c>
      <c r="H6" s="10">
        <v>2000</v>
      </c>
      <c r="I6" s="10">
        <v>20000</v>
      </c>
      <c r="J6" s="10">
        <f>SUM(E6:I6)</f>
        <v>150000</v>
      </c>
      <c r="K6" s="10"/>
    </row>
    <row r="7" spans="1:11">
      <c r="A7" s="31"/>
      <c r="B7" s="33"/>
      <c r="C7" s="33"/>
      <c r="D7" s="8" t="s">
        <v>87</v>
      </c>
      <c r="E7" s="10">
        <v>80000</v>
      </c>
      <c r="F7" s="10">
        <v>8000</v>
      </c>
      <c r="G7" s="10">
        <v>2000</v>
      </c>
      <c r="H7" s="10">
        <v>2000</v>
      </c>
      <c r="I7" s="10">
        <v>20000</v>
      </c>
      <c r="J7" s="10">
        <f>SUM(E7:I7)</f>
        <v>112000</v>
      </c>
      <c r="K7" s="10"/>
    </row>
    <row r="8" spans="1:11">
      <c r="A8" s="33" t="s">
        <v>11</v>
      </c>
      <c r="B8" s="33"/>
      <c r="C8" s="33"/>
      <c r="D8" s="33"/>
      <c r="E8" s="12">
        <f>SUM(E4:E7)/4</f>
        <v>109068</v>
      </c>
      <c r="F8" s="12">
        <f>SUM(F4:F7)/4</f>
        <v>10907</v>
      </c>
      <c r="G8" s="12">
        <f>SUM(G4:G7)/4</f>
        <v>2000</v>
      </c>
      <c r="H8" s="12">
        <f>SUM(H4:H7)/4</f>
        <v>2000</v>
      </c>
      <c r="I8" s="12">
        <f>SUM(I4:I7)/4</f>
        <v>20000</v>
      </c>
      <c r="J8" s="12">
        <f>SUM(J4:J7)/4</f>
        <v>143975</v>
      </c>
      <c r="K8" s="13"/>
    </row>
    <row r="9" spans="1:11">
      <c r="D9" s="14"/>
      <c r="E9" s="14"/>
      <c r="F9" s="14"/>
      <c r="G9" s="14"/>
      <c r="H9" s="14"/>
      <c r="I9" s="14"/>
      <c r="J9" s="14"/>
      <c r="K9" s="14"/>
    </row>
    <row r="10" spans="1:11">
      <c r="A10" s="1" t="s">
        <v>0</v>
      </c>
      <c r="B10" s="34" t="s">
        <v>2</v>
      </c>
      <c r="C10" s="35"/>
      <c r="D10" s="11" t="s">
        <v>1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8</v>
      </c>
      <c r="K10" s="11" t="s">
        <v>9</v>
      </c>
    </row>
    <row r="11" spans="1:11">
      <c r="A11" s="30" t="s">
        <v>70</v>
      </c>
      <c r="B11" s="33" t="s">
        <v>10</v>
      </c>
      <c r="C11" s="39" t="s">
        <v>28</v>
      </c>
      <c r="D11" s="8" t="s">
        <v>84</v>
      </c>
      <c r="E11" s="10">
        <v>132727</v>
      </c>
      <c r="F11" s="10">
        <v>13273</v>
      </c>
      <c r="G11" s="10">
        <v>2000</v>
      </c>
      <c r="H11" s="10">
        <v>2000</v>
      </c>
      <c r="I11" s="10">
        <v>20000</v>
      </c>
      <c r="J11" s="10">
        <f>SUM(E11:I11)</f>
        <v>170000</v>
      </c>
      <c r="K11" s="10"/>
    </row>
    <row r="12" spans="1:11">
      <c r="A12" s="31"/>
      <c r="B12" s="33"/>
      <c r="C12" s="39"/>
      <c r="D12" s="8" t="s">
        <v>92</v>
      </c>
      <c r="E12" s="10">
        <v>109000</v>
      </c>
      <c r="F12" s="10">
        <v>10900</v>
      </c>
      <c r="G12" s="10">
        <v>2000</v>
      </c>
      <c r="H12" s="10">
        <v>2000</v>
      </c>
      <c r="I12" s="10">
        <v>20000</v>
      </c>
      <c r="J12" s="10">
        <f>SUM(E12:I12)</f>
        <v>143900</v>
      </c>
      <c r="K12" s="10"/>
    </row>
    <row r="13" spans="1:11">
      <c r="A13" s="31"/>
      <c r="B13" s="33"/>
      <c r="C13" s="39"/>
      <c r="D13" s="8" t="s">
        <v>95</v>
      </c>
      <c r="E13" s="10">
        <v>114545</v>
      </c>
      <c r="F13" s="10">
        <v>11455</v>
      </c>
      <c r="G13" s="10">
        <v>2000</v>
      </c>
      <c r="H13" s="10">
        <v>2000</v>
      </c>
      <c r="I13" s="10">
        <v>20000</v>
      </c>
      <c r="J13" s="10">
        <f>SUM(E13:I13)</f>
        <v>150000</v>
      </c>
      <c r="K13" s="10"/>
    </row>
    <row r="14" spans="1:11">
      <c r="A14" s="31"/>
      <c r="B14" s="33"/>
      <c r="C14" s="33"/>
      <c r="D14" s="8" t="s">
        <v>87</v>
      </c>
      <c r="E14" s="10">
        <v>80000</v>
      </c>
      <c r="F14" s="10">
        <v>8000</v>
      </c>
      <c r="G14" s="10">
        <v>2000</v>
      </c>
      <c r="H14" s="10">
        <v>2000</v>
      </c>
      <c r="I14" s="10">
        <v>20000</v>
      </c>
      <c r="J14" s="10">
        <f>SUM(E14:I14)</f>
        <v>112000</v>
      </c>
      <c r="K14" s="10"/>
    </row>
    <row r="15" spans="1:11">
      <c r="A15" s="33" t="s">
        <v>11</v>
      </c>
      <c r="B15" s="33"/>
      <c r="C15" s="33"/>
      <c r="D15" s="33"/>
      <c r="E15" s="12">
        <f>SUM(E11:E14)/4</f>
        <v>109068</v>
      </c>
      <c r="F15" s="12">
        <f>SUM(F11:F14)/4</f>
        <v>10907</v>
      </c>
      <c r="G15" s="12">
        <f>SUM(G11:G14)/4</f>
        <v>2000</v>
      </c>
      <c r="H15" s="12">
        <f>SUM(H11:H14)/4</f>
        <v>2000</v>
      </c>
      <c r="I15" s="12">
        <f>SUM(I11:I14)/4</f>
        <v>20000</v>
      </c>
      <c r="J15" s="12">
        <f>SUM(J11:J14)/4</f>
        <v>143975</v>
      </c>
      <c r="K15" s="13"/>
    </row>
    <row r="16" spans="1:11">
      <c r="D16" s="14"/>
      <c r="E16" s="14"/>
      <c r="F16" s="14"/>
      <c r="G16" s="14"/>
      <c r="H16" s="14"/>
      <c r="I16" s="14"/>
      <c r="J16" s="14"/>
      <c r="K16" s="14"/>
    </row>
    <row r="17" spans="1:11">
      <c r="A17" s="1" t="s">
        <v>0</v>
      </c>
      <c r="B17" s="34" t="s">
        <v>2</v>
      </c>
      <c r="C17" s="35"/>
      <c r="D17" s="11" t="s">
        <v>1</v>
      </c>
      <c r="E17" s="11" t="s">
        <v>3</v>
      </c>
      <c r="F17" s="11" t="s">
        <v>4</v>
      </c>
      <c r="G17" s="11" t="s">
        <v>5</v>
      </c>
      <c r="H17" s="11" t="s">
        <v>6</v>
      </c>
      <c r="I17" s="11" t="s">
        <v>7</v>
      </c>
      <c r="J17" s="11" t="s">
        <v>8</v>
      </c>
      <c r="K17" s="11" t="s">
        <v>9</v>
      </c>
    </row>
    <row r="18" spans="1:11">
      <c r="A18" s="38" t="s">
        <v>101</v>
      </c>
      <c r="B18" s="33" t="s">
        <v>10</v>
      </c>
      <c r="C18" s="33" t="s">
        <v>30</v>
      </c>
      <c r="D18" s="8" t="s">
        <v>120</v>
      </c>
      <c r="E18" s="10"/>
      <c r="F18" s="10"/>
      <c r="G18" s="10"/>
      <c r="H18" s="10"/>
      <c r="I18" s="10"/>
      <c r="J18" s="10">
        <f>SUM(E18:I18)</f>
        <v>0</v>
      </c>
      <c r="K18" s="10"/>
    </row>
    <row r="19" spans="1:11">
      <c r="A19" s="31"/>
      <c r="B19" s="33"/>
      <c r="C19" s="33"/>
      <c r="D19" s="8" t="s">
        <v>121</v>
      </c>
      <c r="E19" s="10">
        <v>109000</v>
      </c>
      <c r="F19" s="10">
        <v>10900</v>
      </c>
      <c r="G19" s="10">
        <v>2000</v>
      </c>
      <c r="H19" s="10">
        <v>2000</v>
      </c>
      <c r="I19" s="10">
        <v>12000</v>
      </c>
      <c r="J19" s="10">
        <f>SUM(E19:I19)</f>
        <v>135900</v>
      </c>
      <c r="K19" s="10"/>
    </row>
    <row r="20" spans="1:11">
      <c r="A20" s="31"/>
      <c r="B20" s="33"/>
      <c r="C20" s="33"/>
      <c r="D20" s="8" t="s">
        <v>122</v>
      </c>
      <c r="E20" s="10">
        <v>114545</v>
      </c>
      <c r="F20" s="10">
        <v>11455</v>
      </c>
      <c r="G20" s="10">
        <v>2000</v>
      </c>
      <c r="H20" s="10">
        <v>2000</v>
      </c>
      <c r="I20" s="10">
        <v>12000</v>
      </c>
      <c r="J20" s="10">
        <f>SUM(E20:I20)</f>
        <v>142000</v>
      </c>
      <c r="K20" s="10"/>
    </row>
    <row r="21" spans="1:11">
      <c r="A21" s="31"/>
      <c r="B21" s="33"/>
      <c r="C21" s="33"/>
      <c r="D21" s="8" t="s">
        <v>123</v>
      </c>
      <c r="E21" s="10"/>
      <c r="F21" s="10"/>
      <c r="G21" s="10"/>
      <c r="H21" s="10"/>
      <c r="I21" s="10"/>
      <c r="J21" s="10">
        <f>SUM(E21:I21)</f>
        <v>0</v>
      </c>
      <c r="K21" s="10"/>
    </row>
    <row r="22" spans="1:11">
      <c r="A22" s="33" t="s">
        <v>11</v>
      </c>
      <c r="B22" s="33"/>
      <c r="C22" s="33"/>
      <c r="D22" s="33"/>
      <c r="E22" s="12">
        <f>SUM(E18:E21)/2</f>
        <v>111772.5</v>
      </c>
      <c r="F22" s="12">
        <f>SUM(F18:F21)/2</f>
        <v>11177.5</v>
      </c>
      <c r="G22" s="12">
        <f>SUM(G18:G21)/2</f>
        <v>2000</v>
      </c>
      <c r="H22" s="12">
        <f>SUM(H18:H21)/2</f>
        <v>2000</v>
      </c>
      <c r="I22" s="12">
        <f>SUM(I18:I21)/2</f>
        <v>12000</v>
      </c>
      <c r="J22" s="12">
        <f>SUM(J18:J21)/2</f>
        <v>138950</v>
      </c>
      <c r="K22" s="13"/>
    </row>
    <row r="23" spans="1:11">
      <c r="D23" s="14"/>
      <c r="E23" s="14"/>
      <c r="F23" s="14"/>
      <c r="G23" s="14"/>
      <c r="H23" s="14"/>
      <c r="I23" s="14"/>
      <c r="J23" s="14"/>
      <c r="K23" s="14"/>
    </row>
    <row r="24" spans="1:11">
      <c r="A24" s="1" t="s">
        <v>0</v>
      </c>
      <c r="B24" s="34" t="s">
        <v>2</v>
      </c>
      <c r="C24" s="35"/>
      <c r="D24" s="11" t="s">
        <v>1</v>
      </c>
      <c r="E24" s="11" t="s">
        <v>3</v>
      </c>
      <c r="F24" s="11" t="s">
        <v>4</v>
      </c>
      <c r="G24" s="11" t="s">
        <v>5</v>
      </c>
      <c r="H24" s="11" t="s">
        <v>6</v>
      </c>
      <c r="I24" s="11" t="s">
        <v>7</v>
      </c>
      <c r="J24" s="11" t="s">
        <v>8</v>
      </c>
      <c r="K24" s="11" t="s">
        <v>9</v>
      </c>
    </row>
    <row r="25" spans="1:11">
      <c r="A25" s="38" t="s">
        <v>101</v>
      </c>
      <c r="B25" s="33" t="s">
        <v>10</v>
      </c>
      <c r="C25" s="33" t="s">
        <v>31</v>
      </c>
      <c r="D25" s="8" t="s">
        <v>120</v>
      </c>
      <c r="E25" s="10"/>
      <c r="F25" s="10"/>
      <c r="G25" s="10"/>
      <c r="H25" s="10"/>
      <c r="I25" s="10"/>
      <c r="J25" s="10">
        <f>SUM(E25:I25)</f>
        <v>0</v>
      </c>
      <c r="K25" s="10"/>
    </row>
    <row r="26" spans="1:11">
      <c r="A26" s="31"/>
      <c r="B26" s="33"/>
      <c r="C26" s="33"/>
      <c r="D26" s="8" t="s">
        <v>121</v>
      </c>
      <c r="E26" s="10">
        <v>109000</v>
      </c>
      <c r="F26" s="10">
        <v>10900</v>
      </c>
      <c r="G26" s="10">
        <v>2000</v>
      </c>
      <c r="H26" s="10">
        <v>2000</v>
      </c>
      <c r="I26" s="10"/>
      <c r="J26" s="10">
        <f>SUM(E26:I26)</f>
        <v>123900</v>
      </c>
      <c r="K26" s="10"/>
    </row>
    <row r="27" spans="1:11">
      <c r="A27" s="31"/>
      <c r="B27" s="33"/>
      <c r="C27" s="33"/>
      <c r="D27" s="8" t="s">
        <v>122</v>
      </c>
      <c r="E27" s="10">
        <v>114545</v>
      </c>
      <c r="F27" s="10">
        <v>11455</v>
      </c>
      <c r="G27" s="10">
        <v>2000</v>
      </c>
      <c r="H27" s="10">
        <v>2000</v>
      </c>
      <c r="I27" s="10">
        <v>12000</v>
      </c>
      <c r="J27" s="10">
        <f>SUM(E27:I27)</f>
        <v>142000</v>
      </c>
      <c r="K27" s="10"/>
    </row>
    <row r="28" spans="1:11">
      <c r="A28" s="31"/>
      <c r="B28" s="33"/>
      <c r="C28" s="33"/>
      <c r="D28" s="8" t="s">
        <v>123</v>
      </c>
      <c r="E28" s="10"/>
      <c r="F28" s="10"/>
      <c r="G28" s="10"/>
      <c r="H28" s="10"/>
      <c r="I28" s="10"/>
      <c r="J28" s="10">
        <f>SUM(E28:I28)</f>
        <v>0</v>
      </c>
      <c r="K28" s="10"/>
    </row>
    <row r="29" spans="1:11">
      <c r="A29" s="33" t="s">
        <v>11</v>
      </c>
      <c r="B29" s="33"/>
      <c r="C29" s="33"/>
      <c r="D29" s="33"/>
      <c r="E29" s="12">
        <f>SUM(E25:E28)/2</f>
        <v>111772.5</v>
      </c>
      <c r="F29" s="12">
        <f>SUM(F25:F28)/2</f>
        <v>11177.5</v>
      </c>
      <c r="G29" s="12">
        <f>SUM(G25:G28)/2</f>
        <v>2000</v>
      </c>
      <c r="H29" s="12">
        <f>SUM(H25:H28)/2</f>
        <v>2000</v>
      </c>
      <c r="I29" s="12">
        <f>SUM(I25:I28)</f>
        <v>12000</v>
      </c>
      <c r="J29" s="12">
        <f>SUM(J25:J28)/2</f>
        <v>132950</v>
      </c>
      <c r="K29" s="13"/>
    </row>
    <row r="30" spans="1:11">
      <c r="D30" s="14"/>
      <c r="E30" s="14"/>
      <c r="F30" s="14"/>
      <c r="G30" s="14"/>
      <c r="H30" s="14"/>
      <c r="I30" s="14"/>
      <c r="J30" s="14"/>
      <c r="K30" s="14"/>
    </row>
    <row r="31" spans="1:11">
      <c r="A31" s="1" t="s">
        <v>0</v>
      </c>
      <c r="B31" s="34" t="s">
        <v>2</v>
      </c>
      <c r="C31" s="35"/>
      <c r="D31" s="11" t="s">
        <v>1</v>
      </c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</row>
    <row r="32" spans="1:11">
      <c r="A32" s="38" t="s">
        <v>101</v>
      </c>
      <c r="B32" s="33" t="s">
        <v>14</v>
      </c>
      <c r="C32" s="33" t="s">
        <v>15</v>
      </c>
      <c r="D32" s="8" t="s">
        <v>120</v>
      </c>
      <c r="E32" s="10">
        <v>25545</v>
      </c>
      <c r="F32" s="10">
        <v>2555</v>
      </c>
      <c r="G32" s="10">
        <v>700</v>
      </c>
      <c r="H32" s="10">
        <v>400</v>
      </c>
      <c r="I32" s="10">
        <v>800</v>
      </c>
      <c r="J32" s="54">
        <f>SUM(E32:I32)</f>
        <v>30000</v>
      </c>
      <c r="K32" s="10"/>
    </row>
    <row r="33" spans="1:11">
      <c r="A33" s="31"/>
      <c r="B33" s="33"/>
      <c r="C33" s="33"/>
      <c r="D33" s="8" t="s">
        <v>121</v>
      </c>
      <c r="E33" s="10">
        <v>16000</v>
      </c>
      <c r="F33" s="10">
        <v>1600</v>
      </c>
      <c r="G33" s="10">
        <v>700</v>
      </c>
      <c r="H33" s="10">
        <v>400</v>
      </c>
      <c r="I33" s="10">
        <v>800</v>
      </c>
      <c r="J33" s="10">
        <f>SUM(E33:I33)</f>
        <v>19500</v>
      </c>
      <c r="K33" s="10"/>
    </row>
    <row r="34" spans="1:11">
      <c r="A34" s="31"/>
      <c r="B34" s="33"/>
      <c r="C34" s="33"/>
      <c r="D34" s="8" t="s">
        <v>122</v>
      </c>
      <c r="E34" s="10">
        <v>15545</v>
      </c>
      <c r="F34" s="10">
        <v>1555</v>
      </c>
      <c r="G34" s="10">
        <v>700</v>
      </c>
      <c r="H34" s="10">
        <v>400</v>
      </c>
      <c r="I34" s="10">
        <v>800</v>
      </c>
      <c r="J34" s="55">
        <f>SUM(E34:I34)</f>
        <v>19000</v>
      </c>
      <c r="K34" s="10"/>
    </row>
    <row r="35" spans="1:11">
      <c r="A35" s="31"/>
      <c r="B35" s="33"/>
      <c r="C35" s="33"/>
      <c r="D35" s="8" t="s">
        <v>123</v>
      </c>
      <c r="E35" s="10">
        <v>17000</v>
      </c>
      <c r="F35" s="10">
        <v>1700</v>
      </c>
      <c r="G35" s="10">
        <v>700</v>
      </c>
      <c r="H35" s="10">
        <v>400</v>
      </c>
      <c r="I35" s="10">
        <v>800</v>
      </c>
      <c r="J35" s="10">
        <f>SUM(E35:I35)</f>
        <v>20600</v>
      </c>
      <c r="K35" s="10"/>
    </row>
    <row r="36" spans="1:11">
      <c r="A36" s="33" t="s">
        <v>11</v>
      </c>
      <c r="B36" s="33"/>
      <c r="C36" s="33"/>
      <c r="D36" s="33"/>
      <c r="E36" s="12">
        <f>SUM(E32:E35)/4</f>
        <v>18522.5</v>
      </c>
      <c r="F36" s="12">
        <f>SUM(F32:F35)/4</f>
        <v>1852.5</v>
      </c>
      <c r="G36" s="12">
        <f>SUM(G32:G35)/4</f>
        <v>700</v>
      </c>
      <c r="H36" s="12">
        <f>SUM(H32:H35)/4</f>
        <v>400</v>
      </c>
      <c r="I36" s="12">
        <f>SUM(I32:I35)/4</f>
        <v>800</v>
      </c>
      <c r="J36" s="12">
        <f>SUM(J32:J35)/4</f>
        <v>22275</v>
      </c>
      <c r="K36" s="13"/>
    </row>
    <row r="37" spans="1:11">
      <c r="D37" s="14"/>
      <c r="E37" s="14"/>
      <c r="F37" s="14"/>
      <c r="G37" s="14"/>
      <c r="H37" s="14"/>
      <c r="I37" s="14"/>
      <c r="J37" s="14"/>
      <c r="K37" s="14"/>
    </row>
    <row r="38" spans="1:11">
      <c r="A38" s="1" t="s">
        <v>0</v>
      </c>
      <c r="B38" s="34" t="s">
        <v>2</v>
      </c>
      <c r="C38" s="35"/>
      <c r="D38" s="11" t="s">
        <v>1</v>
      </c>
      <c r="E38" s="11" t="s">
        <v>3</v>
      </c>
      <c r="F38" s="11" t="s">
        <v>4</v>
      </c>
      <c r="G38" s="11" t="s">
        <v>5</v>
      </c>
      <c r="H38" s="11" t="s">
        <v>6</v>
      </c>
      <c r="I38" s="11" t="s">
        <v>7</v>
      </c>
      <c r="J38" s="11" t="s">
        <v>8</v>
      </c>
      <c r="K38" s="11" t="s">
        <v>9</v>
      </c>
    </row>
    <row r="39" spans="1:11">
      <c r="A39" s="38" t="s">
        <v>101</v>
      </c>
      <c r="B39" s="33" t="s">
        <v>14</v>
      </c>
      <c r="C39" s="33" t="s">
        <v>16</v>
      </c>
      <c r="D39" s="8" t="s">
        <v>120</v>
      </c>
      <c r="E39" s="10">
        <v>25545</v>
      </c>
      <c r="F39" s="10">
        <v>2555</v>
      </c>
      <c r="G39" s="10">
        <v>700</v>
      </c>
      <c r="H39" s="10">
        <v>400</v>
      </c>
      <c r="I39" s="10">
        <v>800</v>
      </c>
      <c r="J39" s="54">
        <f>SUM(E39:I39)</f>
        <v>30000</v>
      </c>
      <c r="K39" s="10"/>
    </row>
    <row r="40" spans="1:11">
      <c r="A40" s="31"/>
      <c r="B40" s="33"/>
      <c r="C40" s="33"/>
      <c r="D40" s="8" t="s">
        <v>121</v>
      </c>
      <c r="E40" s="10">
        <v>14000</v>
      </c>
      <c r="F40" s="10">
        <v>1400</v>
      </c>
      <c r="G40" s="10">
        <v>700</v>
      </c>
      <c r="H40" s="10">
        <v>400</v>
      </c>
      <c r="I40" s="10">
        <v>800</v>
      </c>
      <c r="J40" s="10">
        <f>SUM(E40:I40)</f>
        <v>17300</v>
      </c>
      <c r="K40" s="10"/>
    </row>
    <row r="41" spans="1:11">
      <c r="A41" s="31"/>
      <c r="B41" s="33"/>
      <c r="C41" s="33"/>
      <c r="D41" s="8" t="s">
        <v>122</v>
      </c>
      <c r="E41" s="10">
        <v>11000</v>
      </c>
      <c r="F41" s="10">
        <v>1100</v>
      </c>
      <c r="G41" s="10">
        <v>700</v>
      </c>
      <c r="H41" s="10">
        <v>400</v>
      </c>
      <c r="I41" s="10">
        <v>800</v>
      </c>
      <c r="J41" s="55">
        <f>SUM(E41:I41)</f>
        <v>14000</v>
      </c>
      <c r="K41" s="10"/>
    </row>
    <row r="42" spans="1:11">
      <c r="A42" s="31"/>
      <c r="B42" s="33"/>
      <c r="C42" s="33"/>
      <c r="D42" s="8" t="s">
        <v>123</v>
      </c>
      <c r="E42" s="10">
        <v>12000</v>
      </c>
      <c r="F42" s="10">
        <v>1200</v>
      </c>
      <c r="G42" s="10">
        <v>700</v>
      </c>
      <c r="H42" s="10">
        <v>400</v>
      </c>
      <c r="I42" s="10">
        <v>800</v>
      </c>
      <c r="J42" s="10">
        <f>SUM(E42:I42)</f>
        <v>15100</v>
      </c>
      <c r="K42" s="10"/>
    </row>
    <row r="43" spans="1:11">
      <c r="A43" s="33" t="s">
        <v>11</v>
      </c>
      <c r="B43" s="33"/>
      <c r="C43" s="33"/>
      <c r="D43" s="33"/>
      <c r="E43" s="12">
        <f>SUM(E39:E42)/4</f>
        <v>15636.25</v>
      </c>
      <c r="F43" s="12">
        <f>SUM(F39:F42)/4</f>
        <v>1563.75</v>
      </c>
      <c r="G43" s="12">
        <f>SUM(G39:G42)/4</f>
        <v>700</v>
      </c>
      <c r="H43" s="12">
        <f>SUM(H39:H42)/4</f>
        <v>400</v>
      </c>
      <c r="I43" s="12">
        <f>SUM(I39:I42)/4</f>
        <v>800</v>
      </c>
      <c r="J43" s="12">
        <f>SUM(J39:J42)/4</f>
        <v>19100</v>
      </c>
      <c r="K43" s="13"/>
    </row>
  </sheetData>
  <mergeCells count="32">
    <mergeCell ref="A43:D43"/>
    <mergeCell ref="A25:A28"/>
    <mergeCell ref="B25:B28"/>
    <mergeCell ref="C25:C28"/>
    <mergeCell ref="A29:D29"/>
    <mergeCell ref="B31:C31"/>
    <mergeCell ref="A32:A35"/>
    <mergeCell ref="B32:B35"/>
    <mergeCell ref="C32:C35"/>
    <mergeCell ref="A36:D36"/>
    <mergeCell ref="B38:C38"/>
    <mergeCell ref="A39:A42"/>
    <mergeCell ref="B39:B42"/>
    <mergeCell ref="C39:C42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7" workbookViewId="0">
      <selection activeCell="P26" sqref="P26"/>
    </sheetView>
  </sheetViews>
  <sheetFormatPr defaultRowHeight="16.5"/>
  <cols>
    <col min="4" max="4" width="15.625" customWidth="1"/>
    <col min="5" max="11" width="14.375" customWidth="1"/>
  </cols>
  <sheetData>
    <row r="1" spans="1:11" ht="20.25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1" t="s">
        <v>0</v>
      </c>
      <c r="B3" s="34" t="s">
        <v>2</v>
      </c>
      <c r="C3" s="35"/>
      <c r="D3" s="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1">
      <c r="A4" s="38" t="s">
        <v>101</v>
      </c>
      <c r="B4" s="33" t="s">
        <v>10</v>
      </c>
      <c r="C4" s="33" t="s">
        <v>13</v>
      </c>
      <c r="D4" s="8" t="s">
        <v>120</v>
      </c>
      <c r="E4" s="10">
        <v>45000</v>
      </c>
      <c r="F4" s="10"/>
      <c r="G4" s="10">
        <v>40000</v>
      </c>
      <c r="H4" s="10">
        <v>45000</v>
      </c>
      <c r="I4" s="10">
        <v>35000</v>
      </c>
      <c r="J4" s="10"/>
      <c r="K4" s="10"/>
    </row>
    <row r="5" spans="1:11">
      <c r="A5" s="31"/>
      <c r="B5" s="33"/>
      <c r="C5" s="33"/>
      <c r="D5" s="8" t="s">
        <v>121</v>
      </c>
      <c r="E5" s="10">
        <v>70000</v>
      </c>
      <c r="F5" s="10">
        <v>100000</v>
      </c>
      <c r="G5" s="10">
        <v>30000</v>
      </c>
      <c r="H5" s="55">
        <v>35000</v>
      </c>
      <c r="I5" s="10"/>
      <c r="J5" s="24" t="s">
        <v>93</v>
      </c>
      <c r="K5" s="24" t="s">
        <v>94</v>
      </c>
    </row>
    <row r="6" spans="1:11">
      <c r="A6" s="31"/>
      <c r="B6" s="33"/>
      <c r="C6" s="33"/>
      <c r="D6" s="8" t="s">
        <v>122</v>
      </c>
      <c r="E6" s="10"/>
      <c r="F6" s="10"/>
      <c r="G6" s="10"/>
      <c r="H6" s="10">
        <v>55000</v>
      </c>
      <c r="I6" s="10">
        <v>40000</v>
      </c>
      <c r="J6" s="10"/>
      <c r="K6" s="10"/>
    </row>
    <row r="7" spans="1:11">
      <c r="A7" s="31"/>
      <c r="B7" s="33"/>
      <c r="C7" s="33"/>
      <c r="D7" s="8" t="s">
        <v>123</v>
      </c>
      <c r="E7" s="10">
        <v>40000</v>
      </c>
      <c r="F7" s="10">
        <v>50000</v>
      </c>
      <c r="G7" s="10">
        <v>50000</v>
      </c>
      <c r="H7" s="54">
        <v>70000</v>
      </c>
      <c r="I7" s="10"/>
      <c r="J7" s="24" t="s">
        <v>89</v>
      </c>
      <c r="K7" s="10"/>
    </row>
    <row r="8" spans="1:11">
      <c r="A8" s="33" t="s">
        <v>11</v>
      </c>
      <c r="B8" s="33"/>
      <c r="C8" s="33"/>
      <c r="D8" s="33"/>
      <c r="E8" s="12">
        <f>SUM(E4:E7)/3</f>
        <v>51666.666666666664</v>
      </c>
      <c r="F8" s="12">
        <f>SUM(F4:F7)/2</f>
        <v>75000</v>
      </c>
      <c r="G8" s="12">
        <f>SUM(G4:G7)/3</f>
        <v>40000</v>
      </c>
      <c r="H8" s="12">
        <f>SUM(H4:H7)/4</f>
        <v>51250</v>
      </c>
      <c r="I8" s="12">
        <f>SUM(I4:I7)/2</f>
        <v>37500</v>
      </c>
      <c r="J8" s="26" t="s">
        <v>116</v>
      </c>
      <c r="K8" s="8" t="s">
        <v>117</v>
      </c>
    </row>
    <row r="9" spans="1:11">
      <c r="E9" s="14"/>
      <c r="F9" s="14"/>
      <c r="G9" s="14"/>
      <c r="H9" s="14"/>
      <c r="I9" s="14"/>
      <c r="J9" s="14"/>
      <c r="K9" s="14"/>
    </row>
    <row r="10" spans="1:11">
      <c r="A10" s="1" t="s">
        <v>0</v>
      </c>
      <c r="B10" s="34" t="s">
        <v>2</v>
      </c>
      <c r="C10" s="35"/>
      <c r="D10" s="1" t="s">
        <v>1</v>
      </c>
      <c r="E10" s="11" t="s">
        <v>20</v>
      </c>
      <c r="F10" s="11" t="s">
        <v>21</v>
      </c>
      <c r="G10" s="11" t="s">
        <v>22</v>
      </c>
      <c r="H10" s="11" t="s">
        <v>23</v>
      </c>
      <c r="I10" s="11" t="s">
        <v>24</v>
      </c>
      <c r="J10" s="11" t="s">
        <v>25</v>
      </c>
      <c r="K10" s="11" t="s">
        <v>26</v>
      </c>
    </row>
    <row r="11" spans="1:11">
      <c r="A11" s="38" t="s">
        <v>101</v>
      </c>
      <c r="B11" s="33" t="s">
        <v>10</v>
      </c>
      <c r="C11" s="39" t="s">
        <v>12</v>
      </c>
      <c r="D11" s="8" t="s">
        <v>120</v>
      </c>
      <c r="E11" s="10">
        <v>50000</v>
      </c>
      <c r="F11" s="10"/>
      <c r="G11" s="10">
        <v>40000</v>
      </c>
      <c r="H11" s="10">
        <v>45000</v>
      </c>
      <c r="I11" s="10">
        <v>35000</v>
      </c>
      <c r="J11" s="10"/>
      <c r="K11" s="10"/>
    </row>
    <row r="12" spans="1:11">
      <c r="A12" s="31"/>
      <c r="B12" s="33"/>
      <c r="C12" s="39"/>
      <c r="D12" s="8" t="s">
        <v>121</v>
      </c>
      <c r="E12" s="10">
        <v>50000</v>
      </c>
      <c r="F12" s="10">
        <v>80000</v>
      </c>
      <c r="G12" s="10">
        <v>30000</v>
      </c>
      <c r="H12" s="55">
        <v>25000</v>
      </c>
      <c r="I12" s="10"/>
      <c r="J12" s="10"/>
      <c r="K12" s="10"/>
    </row>
    <row r="13" spans="1:11">
      <c r="A13" s="31"/>
      <c r="B13" s="33"/>
      <c r="C13" s="39"/>
      <c r="D13" s="8" t="s">
        <v>122</v>
      </c>
      <c r="E13" s="10"/>
      <c r="F13" s="10"/>
      <c r="G13" s="10"/>
      <c r="H13" s="10">
        <v>40000</v>
      </c>
      <c r="I13" s="10">
        <v>20000</v>
      </c>
      <c r="J13" s="10"/>
      <c r="K13" s="10"/>
    </row>
    <row r="14" spans="1:11">
      <c r="A14" s="31"/>
      <c r="B14" s="33"/>
      <c r="C14" s="33"/>
      <c r="D14" s="8" t="s">
        <v>123</v>
      </c>
      <c r="E14" s="10">
        <v>30000</v>
      </c>
      <c r="F14" s="10">
        <v>40000</v>
      </c>
      <c r="G14" s="10">
        <v>50000</v>
      </c>
      <c r="H14" s="54">
        <v>50000</v>
      </c>
      <c r="I14" s="10"/>
      <c r="J14" s="10"/>
      <c r="K14" s="10"/>
    </row>
    <row r="15" spans="1:11">
      <c r="A15" s="33" t="s">
        <v>11</v>
      </c>
      <c r="B15" s="33"/>
      <c r="C15" s="33"/>
      <c r="D15" s="33"/>
      <c r="E15" s="12">
        <f>SUM(E11:E14)/3</f>
        <v>43333.333333333336</v>
      </c>
      <c r="F15" s="12">
        <f>SUM(F11:F14)/2</f>
        <v>60000</v>
      </c>
      <c r="G15" s="12">
        <f>SUM(G11:G14)/3</f>
        <v>40000</v>
      </c>
      <c r="H15" s="12">
        <f>SUM(H11:H14)/4</f>
        <v>40000</v>
      </c>
      <c r="I15" s="12">
        <f>SUM(I11:I14)/2</f>
        <v>27500</v>
      </c>
      <c r="J15" s="12"/>
      <c r="K15" s="13"/>
    </row>
    <row r="16" spans="1:11">
      <c r="E16" s="14"/>
      <c r="F16" s="14"/>
      <c r="G16" s="14"/>
      <c r="H16" s="14"/>
      <c r="I16" s="14"/>
      <c r="J16" s="14"/>
      <c r="K16" s="14"/>
    </row>
    <row r="17" spans="1:11">
      <c r="A17" s="1" t="s">
        <v>0</v>
      </c>
      <c r="B17" s="34" t="s">
        <v>2</v>
      </c>
      <c r="C17" s="35"/>
      <c r="D17" s="1" t="s">
        <v>1</v>
      </c>
      <c r="E17" s="11" t="s">
        <v>20</v>
      </c>
      <c r="F17" s="11" t="s">
        <v>21</v>
      </c>
      <c r="G17" s="11" t="s">
        <v>22</v>
      </c>
      <c r="H17" s="11" t="s">
        <v>23</v>
      </c>
      <c r="I17" s="11" t="s">
        <v>24</v>
      </c>
      <c r="J17" s="11" t="s">
        <v>25</v>
      </c>
      <c r="K17" s="11" t="s">
        <v>26</v>
      </c>
    </row>
    <row r="18" spans="1:11">
      <c r="A18" s="38" t="s">
        <v>101</v>
      </c>
      <c r="B18" s="33" t="s">
        <v>10</v>
      </c>
      <c r="C18" s="33" t="s">
        <v>30</v>
      </c>
      <c r="D18" s="8" t="s">
        <v>120</v>
      </c>
      <c r="E18" s="10"/>
      <c r="F18" s="10"/>
      <c r="G18" s="10"/>
      <c r="H18" s="10"/>
      <c r="I18" s="10"/>
      <c r="J18" s="10"/>
      <c r="K18" s="10"/>
    </row>
    <row r="19" spans="1:11">
      <c r="A19" s="31"/>
      <c r="B19" s="33"/>
      <c r="C19" s="33"/>
      <c r="D19" s="8" t="s">
        <v>121</v>
      </c>
      <c r="E19" s="10">
        <v>30000</v>
      </c>
      <c r="F19" s="10">
        <v>20000</v>
      </c>
      <c r="G19" s="10">
        <v>50000</v>
      </c>
      <c r="H19" s="10">
        <v>35000</v>
      </c>
      <c r="I19" s="10"/>
      <c r="J19" s="10"/>
      <c r="K19" s="10"/>
    </row>
    <row r="20" spans="1:11">
      <c r="A20" s="31"/>
      <c r="B20" s="33"/>
      <c r="C20" s="33"/>
      <c r="D20" s="8" t="s">
        <v>122</v>
      </c>
      <c r="E20" s="10"/>
      <c r="F20" s="10"/>
      <c r="G20" s="10"/>
      <c r="H20" s="10"/>
      <c r="I20" s="10"/>
      <c r="J20" s="10"/>
      <c r="K20" s="10"/>
    </row>
    <row r="21" spans="1:11">
      <c r="A21" s="31"/>
      <c r="B21" s="33"/>
      <c r="C21" s="33"/>
      <c r="D21" s="8" t="s">
        <v>123</v>
      </c>
      <c r="E21" s="10"/>
      <c r="F21" s="10"/>
      <c r="G21" s="10"/>
      <c r="H21" s="10"/>
      <c r="I21" s="10"/>
      <c r="J21" s="10"/>
      <c r="K21" s="10"/>
    </row>
    <row r="22" spans="1:11">
      <c r="A22" s="33" t="s">
        <v>11</v>
      </c>
      <c r="B22" s="33"/>
      <c r="C22" s="33"/>
      <c r="D22" s="33"/>
      <c r="E22" s="12">
        <f>SUM(E18:E21)</f>
        <v>30000</v>
      </c>
      <c r="F22" s="12">
        <f>SUM(F18:F21)</f>
        <v>20000</v>
      </c>
      <c r="G22" s="12">
        <f>SUM(G18:G21)</f>
        <v>50000</v>
      </c>
      <c r="H22" s="12">
        <f>SUM(H18:H21)</f>
        <v>35000</v>
      </c>
      <c r="I22" s="12"/>
      <c r="J22" s="12"/>
      <c r="K22" s="13"/>
    </row>
    <row r="23" spans="1:11">
      <c r="E23" s="14"/>
      <c r="F23" s="14"/>
      <c r="G23" s="14"/>
      <c r="H23" s="14"/>
      <c r="I23" s="14"/>
      <c r="J23" s="14"/>
      <c r="K23" s="14"/>
    </row>
    <row r="24" spans="1:11">
      <c r="A24" s="1" t="s">
        <v>0</v>
      </c>
      <c r="B24" s="34" t="s">
        <v>2</v>
      </c>
      <c r="C24" s="35"/>
      <c r="D24" s="1" t="s">
        <v>1</v>
      </c>
      <c r="E24" s="11" t="s">
        <v>20</v>
      </c>
      <c r="F24" s="11" t="s">
        <v>21</v>
      </c>
      <c r="G24" s="11" t="s">
        <v>22</v>
      </c>
      <c r="H24" s="11" t="s">
        <v>23</v>
      </c>
      <c r="I24" s="11" t="s">
        <v>24</v>
      </c>
      <c r="J24" s="11" t="s">
        <v>25</v>
      </c>
      <c r="K24" s="11" t="s">
        <v>26</v>
      </c>
    </row>
    <row r="25" spans="1:11">
      <c r="A25" s="38" t="s">
        <v>101</v>
      </c>
      <c r="B25" s="33" t="s">
        <v>10</v>
      </c>
      <c r="C25" s="33" t="s">
        <v>31</v>
      </c>
      <c r="D25" s="8" t="s">
        <v>120</v>
      </c>
      <c r="E25" s="10"/>
      <c r="F25" s="10"/>
      <c r="G25" s="10"/>
      <c r="H25" s="10"/>
      <c r="I25" s="10"/>
      <c r="J25" s="10"/>
      <c r="K25" s="10"/>
    </row>
    <row r="26" spans="1:11">
      <c r="A26" s="31"/>
      <c r="B26" s="33"/>
      <c r="C26" s="33"/>
      <c r="D26" s="8" t="s">
        <v>121</v>
      </c>
      <c r="E26" s="10">
        <v>20000</v>
      </c>
      <c r="F26" s="10">
        <v>20000</v>
      </c>
      <c r="G26" s="10">
        <v>50000</v>
      </c>
      <c r="H26" s="10">
        <v>25000</v>
      </c>
      <c r="I26" s="10"/>
      <c r="J26" s="10"/>
      <c r="K26" s="10"/>
    </row>
    <row r="27" spans="1:11">
      <c r="A27" s="31"/>
      <c r="B27" s="33"/>
      <c r="C27" s="33"/>
      <c r="D27" s="8" t="s">
        <v>122</v>
      </c>
      <c r="E27" s="10"/>
      <c r="F27" s="10"/>
      <c r="G27" s="10"/>
      <c r="H27" s="10"/>
      <c r="I27" s="10"/>
      <c r="J27" s="10"/>
      <c r="K27" s="10"/>
    </row>
    <row r="28" spans="1:11">
      <c r="A28" s="31"/>
      <c r="B28" s="33"/>
      <c r="C28" s="33"/>
      <c r="D28" s="8" t="s">
        <v>123</v>
      </c>
      <c r="E28" s="10"/>
      <c r="F28" s="10"/>
      <c r="G28" s="10"/>
      <c r="H28" s="10"/>
      <c r="I28" s="10"/>
      <c r="J28" s="10"/>
      <c r="K28" s="10"/>
    </row>
    <row r="29" spans="1:11">
      <c r="A29" s="33" t="s">
        <v>11</v>
      </c>
      <c r="B29" s="33"/>
      <c r="C29" s="33"/>
      <c r="D29" s="33"/>
      <c r="E29" s="12">
        <f>SUM(E25:E28)</f>
        <v>20000</v>
      </c>
      <c r="F29" s="12">
        <f>SUM(F25:F28)</f>
        <v>20000</v>
      </c>
      <c r="G29" s="12">
        <f>SUM(G25:G28)</f>
        <v>50000</v>
      </c>
      <c r="H29" s="12">
        <f>SUM(H25:H28)</f>
        <v>25000</v>
      </c>
      <c r="I29" s="12"/>
      <c r="J29" s="12"/>
      <c r="K29" s="13"/>
    </row>
    <row r="30" spans="1:11">
      <c r="E30" s="14"/>
      <c r="F30" s="14"/>
      <c r="G30" s="14"/>
      <c r="H30" s="14"/>
      <c r="I30" s="14"/>
      <c r="J30" s="14"/>
      <c r="K30" s="14"/>
    </row>
    <row r="31" spans="1:11">
      <c r="A31" s="37" t="s">
        <v>37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" t="s">
        <v>0</v>
      </c>
      <c r="B32" s="34" t="s">
        <v>2</v>
      </c>
      <c r="C32" s="35"/>
      <c r="D32" s="1" t="s">
        <v>1</v>
      </c>
      <c r="E32" s="11" t="s">
        <v>32</v>
      </c>
      <c r="F32" s="11" t="s">
        <v>33</v>
      </c>
      <c r="G32" s="11" t="s">
        <v>25</v>
      </c>
      <c r="H32" s="11" t="s">
        <v>35</v>
      </c>
      <c r="I32" s="11"/>
      <c r="J32" s="50" t="s">
        <v>9</v>
      </c>
      <c r="K32" s="51"/>
    </row>
    <row r="33" spans="1:11">
      <c r="A33" s="38" t="s">
        <v>101</v>
      </c>
      <c r="B33" s="44" t="s">
        <v>14</v>
      </c>
      <c r="C33" s="45"/>
      <c r="D33" s="8" t="s">
        <v>120</v>
      </c>
      <c r="E33" s="55">
        <v>5000</v>
      </c>
      <c r="F33" s="10">
        <v>4800</v>
      </c>
      <c r="G33" s="56" t="s">
        <v>85</v>
      </c>
      <c r="H33" s="24" t="s">
        <v>86</v>
      </c>
      <c r="I33" s="10"/>
      <c r="J33" s="40"/>
      <c r="K33" s="41"/>
    </row>
    <row r="34" spans="1:11">
      <c r="A34" s="31"/>
      <c r="B34" s="46"/>
      <c r="C34" s="47"/>
      <c r="D34" s="8" t="s">
        <v>121</v>
      </c>
      <c r="E34" s="54">
        <v>12000</v>
      </c>
      <c r="F34" s="10"/>
      <c r="G34" s="57" t="s">
        <v>93</v>
      </c>
      <c r="H34" s="24"/>
      <c r="I34" s="10"/>
      <c r="J34" s="21"/>
      <c r="K34" s="22"/>
    </row>
    <row r="35" spans="1:11">
      <c r="A35" s="31"/>
      <c r="B35" s="46"/>
      <c r="C35" s="47"/>
      <c r="D35" s="8" t="s">
        <v>122</v>
      </c>
      <c r="E35" s="10"/>
      <c r="F35" s="10"/>
      <c r="G35" s="24"/>
      <c r="H35" s="24"/>
      <c r="I35" s="10"/>
      <c r="J35" s="21"/>
      <c r="K35" s="22"/>
    </row>
    <row r="36" spans="1:11">
      <c r="A36" s="31"/>
      <c r="B36" s="48"/>
      <c r="C36" s="49"/>
      <c r="D36" s="8" t="s">
        <v>123</v>
      </c>
      <c r="E36" s="10">
        <v>5000</v>
      </c>
      <c r="F36" s="10"/>
      <c r="G36" s="24" t="s">
        <v>88</v>
      </c>
      <c r="H36" s="10"/>
      <c r="I36" s="10"/>
      <c r="J36" s="40"/>
      <c r="K36" s="41"/>
    </row>
    <row r="37" spans="1:11">
      <c r="A37" s="33" t="s">
        <v>11</v>
      </c>
      <c r="B37" s="33"/>
      <c r="C37" s="33"/>
      <c r="D37" s="33"/>
      <c r="E37" s="12">
        <f>SUM(E33:E36)/3</f>
        <v>7333.333333333333</v>
      </c>
      <c r="F37" s="12">
        <f>SUM(F33:F36)</f>
        <v>4800</v>
      </c>
      <c r="G37" s="26" t="s">
        <v>118</v>
      </c>
      <c r="H37" s="26" t="s">
        <v>119</v>
      </c>
      <c r="I37" s="12"/>
      <c r="J37" s="12"/>
      <c r="K37" s="13"/>
    </row>
  </sheetData>
  <mergeCells count="30">
    <mergeCell ref="A33:A36"/>
    <mergeCell ref="B33:C36"/>
    <mergeCell ref="J33:K33"/>
    <mergeCell ref="J36:K36"/>
    <mergeCell ref="A37:D37"/>
    <mergeCell ref="B32:C32"/>
    <mergeCell ref="J32:K32"/>
    <mergeCell ref="B17:C17"/>
    <mergeCell ref="A18:A21"/>
    <mergeCell ref="B18:B21"/>
    <mergeCell ref="C18:C21"/>
    <mergeCell ref="A22:D22"/>
    <mergeCell ref="B24:C24"/>
    <mergeCell ref="A25:A28"/>
    <mergeCell ref="B25:B28"/>
    <mergeCell ref="C25:C28"/>
    <mergeCell ref="A29:D29"/>
    <mergeCell ref="A31:K31"/>
    <mergeCell ref="A15:D15"/>
    <mergeCell ref="A1:K1"/>
    <mergeCell ref="A2:K2"/>
    <mergeCell ref="B3:C3"/>
    <mergeCell ref="A4:A7"/>
    <mergeCell ref="B4:B7"/>
    <mergeCell ref="C4:C7"/>
    <mergeCell ref="A8:D8"/>
    <mergeCell ref="B10:C10"/>
    <mergeCell ref="A11:A14"/>
    <mergeCell ref="B11:B14"/>
    <mergeCell ref="C11:C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2" zoomScale="85" zoomScaleNormal="85" workbookViewId="0">
      <selection activeCell="O42" sqref="O42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90</v>
      </c>
      <c r="B4" s="33" t="s">
        <v>10</v>
      </c>
      <c r="C4" s="33" t="s">
        <v>13</v>
      </c>
      <c r="D4" s="8" t="s">
        <v>120</v>
      </c>
      <c r="E4" s="10">
        <v>60000</v>
      </c>
      <c r="F4" s="10"/>
      <c r="G4" s="55">
        <v>60000</v>
      </c>
      <c r="H4" s="54">
        <v>82000</v>
      </c>
      <c r="I4" s="10"/>
      <c r="J4" s="24" t="s">
        <v>41</v>
      </c>
      <c r="K4" s="10">
        <v>0</v>
      </c>
    </row>
    <row r="5" spans="1:13" ht="15.75" customHeight="1">
      <c r="A5" s="31"/>
      <c r="B5" s="33"/>
      <c r="C5" s="33"/>
      <c r="D5" s="8" t="s">
        <v>121</v>
      </c>
      <c r="E5" s="10">
        <v>50000</v>
      </c>
      <c r="F5" s="10">
        <v>50000</v>
      </c>
      <c r="G5" s="10">
        <v>80000</v>
      </c>
      <c r="H5" s="10">
        <v>44000</v>
      </c>
      <c r="I5" s="55">
        <v>34000</v>
      </c>
      <c r="J5" s="24" t="s">
        <v>42</v>
      </c>
      <c r="K5" s="10">
        <v>0</v>
      </c>
    </row>
    <row r="6" spans="1:13" ht="15.75" customHeight="1">
      <c r="A6" s="31"/>
      <c r="B6" s="33"/>
      <c r="C6" s="33"/>
      <c r="D6" s="8" t="s">
        <v>122</v>
      </c>
      <c r="E6" s="10"/>
      <c r="F6" s="10"/>
      <c r="G6" s="10"/>
      <c r="H6" s="55">
        <v>40000</v>
      </c>
      <c r="I6" s="10"/>
      <c r="J6" s="57" t="s">
        <v>44</v>
      </c>
      <c r="K6" s="10"/>
    </row>
    <row r="7" spans="1:13" ht="15.75" customHeight="1">
      <c r="A7" s="31"/>
      <c r="B7" s="33"/>
      <c r="C7" s="33"/>
      <c r="D7" s="8" t="s">
        <v>123</v>
      </c>
      <c r="E7" s="54">
        <v>100000</v>
      </c>
      <c r="F7" s="54">
        <v>50000</v>
      </c>
      <c r="G7" s="54">
        <v>110000</v>
      </c>
      <c r="H7" s="10">
        <v>40000</v>
      </c>
      <c r="I7" s="10">
        <v>40000</v>
      </c>
      <c r="J7" s="10"/>
      <c r="K7" s="24" t="s">
        <v>43</v>
      </c>
    </row>
    <row r="8" spans="1:13" ht="15.75" customHeight="1">
      <c r="A8" s="31"/>
      <c r="B8" s="33"/>
      <c r="C8" s="33"/>
      <c r="D8" s="8" t="s">
        <v>124</v>
      </c>
      <c r="E8" s="55">
        <v>38608</v>
      </c>
      <c r="F8" s="55">
        <v>27352</v>
      </c>
      <c r="G8" s="10">
        <v>63244</v>
      </c>
      <c r="H8" s="10">
        <v>72000</v>
      </c>
      <c r="I8" s="54">
        <v>64000</v>
      </c>
      <c r="J8" s="56" t="s">
        <v>47</v>
      </c>
      <c r="K8" s="10"/>
    </row>
    <row r="9" spans="1:13" ht="15.75" customHeight="1">
      <c r="A9" s="31"/>
      <c r="B9" s="33"/>
      <c r="C9" s="33"/>
      <c r="D9" s="8" t="s">
        <v>126</v>
      </c>
      <c r="E9" s="10"/>
      <c r="F9" s="10"/>
      <c r="G9" s="10"/>
      <c r="H9" s="10"/>
      <c r="I9" s="10"/>
      <c r="J9" s="10"/>
      <c r="K9" s="10"/>
    </row>
    <row r="10" spans="1:13" ht="15.75" customHeight="1">
      <c r="A10" s="32"/>
      <c r="B10" s="33"/>
      <c r="C10" s="33"/>
      <c r="D10" s="8"/>
      <c r="E10" s="10"/>
      <c r="F10" s="10"/>
      <c r="G10" s="10"/>
      <c r="H10" s="10"/>
      <c r="I10" s="10"/>
      <c r="J10" s="10"/>
      <c r="K10" s="10"/>
    </row>
    <row r="11" spans="1:13" ht="15.75" customHeight="1">
      <c r="A11" s="33" t="s">
        <v>11</v>
      </c>
      <c r="B11" s="33"/>
      <c r="C11" s="33"/>
      <c r="D11" s="33"/>
      <c r="E11" s="12">
        <f>SUM(E4:E10)/4</f>
        <v>62152</v>
      </c>
      <c r="F11" s="12">
        <f>SUM(F4:F10)/3</f>
        <v>42450.666666666664</v>
      </c>
      <c r="G11" s="12">
        <f>SUM(G4:G10)/4</f>
        <v>78311</v>
      </c>
      <c r="H11" s="12">
        <f>SUM(H4:H10)/5</f>
        <v>55600</v>
      </c>
      <c r="I11" s="12">
        <f>SUM(I4:I10)/3</f>
        <v>46000</v>
      </c>
      <c r="J11" s="26" t="s">
        <v>103</v>
      </c>
      <c r="K11" s="13"/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1" t="s">
        <v>1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24</v>
      </c>
      <c r="J13" s="11" t="s">
        <v>25</v>
      </c>
      <c r="K13" s="11" t="s">
        <v>26</v>
      </c>
    </row>
    <row r="14" spans="1:13" ht="15.75" customHeight="1">
      <c r="A14" s="38" t="s">
        <v>90</v>
      </c>
      <c r="B14" s="33" t="s">
        <v>10</v>
      </c>
      <c r="C14" s="39" t="s">
        <v>28</v>
      </c>
      <c r="D14" s="8" t="s">
        <v>120</v>
      </c>
      <c r="E14" s="10"/>
      <c r="F14" s="10"/>
      <c r="G14" s="10">
        <v>60000</v>
      </c>
      <c r="H14" s="54">
        <v>65000</v>
      </c>
      <c r="I14" s="10"/>
      <c r="J14" s="10"/>
      <c r="K14" s="10"/>
    </row>
    <row r="15" spans="1:13" ht="15.75" customHeight="1">
      <c r="A15" s="31"/>
      <c r="B15" s="33"/>
      <c r="C15" s="33"/>
      <c r="D15" s="8" t="s">
        <v>121</v>
      </c>
      <c r="E15" s="54">
        <v>30000</v>
      </c>
      <c r="F15" s="54">
        <v>30000</v>
      </c>
      <c r="G15" s="10">
        <v>70000</v>
      </c>
      <c r="H15" s="10">
        <v>44000</v>
      </c>
      <c r="I15" s="10">
        <v>34000</v>
      </c>
      <c r="J15" s="10"/>
      <c r="K15" s="10"/>
    </row>
    <row r="16" spans="1:13" ht="15.75" customHeight="1">
      <c r="A16" s="31"/>
      <c r="B16" s="33"/>
      <c r="C16" s="33"/>
      <c r="D16" s="8" t="s">
        <v>122</v>
      </c>
      <c r="E16" s="10"/>
      <c r="F16" s="10"/>
      <c r="G16" s="10"/>
      <c r="H16" s="10"/>
      <c r="I16" s="55">
        <v>30000</v>
      </c>
      <c r="J16" s="10"/>
      <c r="K16" s="10"/>
    </row>
    <row r="17" spans="1:11" ht="15.75" customHeight="1">
      <c r="A17" s="31"/>
      <c r="B17" s="33"/>
      <c r="C17" s="33"/>
      <c r="D17" s="8" t="s">
        <v>123</v>
      </c>
      <c r="E17" s="10">
        <v>20000</v>
      </c>
      <c r="F17" s="10">
        <v>20000</v>
      </c>
      <c r="G17" s="54">
        <v>90000</v>
      </c>
      <c r="H17" s="55">
        <v>30000</v>
      </c>
      <c r="I17" s="10"/>
      <c r="J17" s="10"/>
      <c r="K17" s="10"/>
    </row>
    <row r="18" spans="1:11" ht="15.75" customHeight="1">
      <c r="A18" s="31"/>
      <c r="B18" s="33"/>
      <c r="C18" s="33"/>
      <c r="D18" s="8" t="s">
        <v>124</v>
      </c>
      <c r="E18" s="55">
        <v>9000</v>
      </c>
      <c r="F18" s="55">
        <v>11025</v>
      </c>
      <c r="G18" s="55">
        <v>45496</v>
      </c>
      <c r="H18" s="10">
        <v>61600</v>
      </c>
      <c r="I18" s="54">
        <v>56000</v>
      </c>
      <c r="J18" s="10"/>
      <c r="K18" s="10"/>
    </row>
    <row r="19" spans="1:11" ht="15.75" customHeight="1">
      <c r="A19" s="31"/>
      <c r="B19" s="33"/>
      <c r="C19" s="33"/>
      <c r="D19" s="8" t="s">
        <v>126</v>
      </c>
      <c r="E19" s="10"/>
      <c r="F19" s="10"/>
      <c r="G19" s="10"/>
      <c r="H19" s="10"/>
      <c r="I19" s="10"/>
      <c r="J19" s="10"/>
      <c r="K19" s="10"/>
    </row>
    <row r="20" spans="1:11" ht="15.75" customHeight="1">
      <c r="A20" s="32"/>
      <c r="B20" s="33"/>
      <c r="C20" s="33"/>
      <c r="D20" s="8"/>
      <c r="E20" s="10"/>
      <c r="F20" s="10"/>
      <c r="G20" s="10"/>
      <c r="H20" s="10"/>
      <c r="I20" s="10"/>
      <c r="J20" s="10"/>
      <c r="K20" s="10"/>
    </row>
    <row r="21" spans="1:11" ht="15.75" customHeight="1">
      <c r="A21" s="33" t="s">
        <v>11</v>
      </c>
      <c r="B21" s="33"/>
      <c r="C21" s="33"/>
      <c r="D21" s="33"/>
      <c r="E21" s="12">
        <f>SUM(E14:E20)/3</f>
        <v>19666.666666666668</v>
      </c>
      <c r="F21" s="12">
        <f>SUM(F14:F20)/3</f>
        <v>20341.666666666668</v>
      </c>
      <c r="G21" s="12">
        <f>SUM(G14:G20)/4</f>
        <v>66374</v>
      </c>
      <c r="H21" s="12">
        <f>SUM(H14:H20)/4</f>
        <v>50150</v>
      </c>
      <c r="I21" s="12">
        <f>SUM(I14:I20)/3</f>
        <v>40000</v>
      </c>
      <c r="J21" s="12"/>
      <c r="K21" s="13"/>
    </row>
    <row r="22" spans="1:11" ht="15.75" customHeight="1"/>
    <row r="23" spans="1:11" ht="15.75" customHeight="1">
      <c r="A23" s="1" t="s">
        <v>0</v>
      </c>
      <c r="B23" s="34" t="s">
        <v>2</v>
      </c>
      <c r="C23" s="35"/>
      <c r="D23" s="11" t="s">
        <v>1</v>
      </c>
      <c r="E23" s="11" t="s">
        <v>20</v>
      </c>
      <c r="F23" s="11" t="s">
        <v>21</v>
      </c>
      <c r="G23" s="11" t="s">
        <v>22</v>
      </c>
      <c r="H23" s="11" t="s">
        <v>23</v>
      </c>
      <c r="I23" s="11" t="s">
        <v>24</v>
      </c>
      <c r="J23" s="11" t="s">
        <v>25</v>
      </c>
      <c r="K23" s="11" t="s">
        <v>26</v>
      </c>
    </row>
    <row r="24" spans="1:11" ht="15.75" customHeight="1">
      <c r="A24" s="38" t="s">
        <v>90</v>
      </c>
      <c r="B24" s="33" t="s">
        <v>10</v>
      </c>
      <c r="C24" s="33" t="s">
        <v>30</v>
      </c>
      <c r="D24" s="8" t="s">
        <v>120</v>
      </c>
      <c r="E24" s="10"/>
      <c r="F24" s="10"/>
      <c r="G24" s="10"/>
      <c r="H24" s="10"/>
      <c r="I24" s="10"/>
      <c r="J24" s="10"/>
      <c r="K24" s="10"/>
    </row>
    <row r="25" spans="1:11" ht="15.75" customHeight="1">
      <c r="A25" s="31"/>
      <c r="B25" s="33"/>
      <c r="C25" s="33"/>
      <c r="D25" s="8" t="s">
        <v>121</v>
      </c>
      <c r="E25" s="55">
        <v>10000</v>
      </c>
      <c r="F25" s="55">
        <v>10000</v>
      </c>
      <c r="G25" s="55">
        <v>80000</v>
      </c>
      <c r="H25" s="10">
        <v>44000</v>
      </c>
      <c r="I25" s="55">
        <v>34000</v>
      </c>
      <c r="J25" s="10"/>
      <c r="K25" s="10"/>
    </row>
    <row r="26" spans="1:11" ht="15.75" customHeight="1">
      <c r="A26" s="31"/>
      <c r="B26" s="33"/>
      <c r="C26" s="33"/>
      <c r="D26" s="8" t="s">
        <v>122</v>
      </c>
      <c r="E26" s="10"/>
      <c r="F26" s="10"/>
      <c r="G26" s="10"/>
      <c r="H26" s="55">
        <v>40000</v>
      </c>
      <c r="I26" s="10"/>
      <c r="J26" s="10"/>
      <c r="K26" s="10"/>
    </row>
    <row r="27" spans="1:11" ht="15.75" customHeight="1">
      <c r="A27" s="31"/>
      <c r="B27" s="33"/>
      <c r="C27" s="33"/>
      <c r="D27" s="8" t="s">
        <v>123</v>
      </c>
      <c r="E27" s="54">
        <v>60000</v>
      </c>
      <c r="F27" s="10">
        <v>10000</v>
      </c>
      <c r="G27" s="54">
        <v>150000</v>
      </c>
      <c r="H27" s="10">
        <v>40000</v>
      </c>
      <c r="I27" s="10">
        <v>40000</v>
      </c>
      <c r="J27" s="10"/>
      <c r="K27" s="10"/>
    </row>
    <row r="28" spans="1:11" ht="15.75" customHeight="1">
      <c r="A28" s="31"/>
      <c r="B28" s="33"/>
      <c r="C28" s="33"/>
      <c r="D28" s="8" t="s">
        <v>124</v>
      </c>
      <c r="E28" s="10">
        <v>24000</v>
      </c>
      <c r="F28" s="54">
        <v>15252</v>
      </c>
      <c r="G28" s="10">
        <v>87780</v>
      </c>
      <c r="H28" s="54">
        <v>64800</v>
      </c>
      <c r="I28" s="54">
        <v>57600</v>
      </c>
      <c r="J28" s="10"/>
      <c r="K28" s="10"/>
    </row>
    <row r="29" spans="1:11" ht="15.75" customHeight="1">
      <c r="A29" s="31"/>
      <c r="B29" s="33"/>
      <c r="C29" s="33"/>
      <c r="D29" s="8" t="s">
        <v>126</v>
      </c>
      <c r="E29" s="10"/>
      <c r="F29" s="10"/>
      <c r="G29" s="10"/>
      <c r="H29" s="10"/>
      <c r="I29" s="10"/>
      <c r="J29" s="10"/>
      <c r="K29" s="10"/>
    </row>
    <row r="30" spans="1:11" ht="15.75" customHeight="1">
      <c r="A30" s="32"/>
      <c r="B30" s="33"/>
      <c r="C30" s="33"/>
      <c r="D30" s="8"/>
      <c r="E30" s="10"/>
      <c r="F30" s="10"/>
      <c r="G30" s="10"/>
      <c r="H30" s="10"/>
      <c r="I30" s="10"/>
      <c r="J30" s="10"/>
      <c r="K30" s="10"/>
    </row>
    <row r="31" spans="1:11" ht="15.75" customHeight="1">
      <c r="A31" s="33" t="s">
        <v>11</v>
      </c>
      <c r="B31" s="33"/>
      <c r="C31" s="33"/>
      <c r="D31" s="33"/>
      <c r="E31" s="12">
        <f>SUM(E24:E30)/3</f>
        <v>31333.333333333332</v>
      </c>
      <c r="F31" s="12">
        <f>SUM(F24:F30)/3</f>
        <v>11750.666666666666</v>
      </c>
      <c r="G31" s="12">
        <f>SUM(G24:G30)/3</f>
        <v>105926.66666666667</v>
      </c>
      <c r="H31" s="12">
        <f>SUM(H24:H30)/4</f>
        <v>47200</v>
      </c>
      <c r="I31" s="12">
        <f>SUM(I24:I30)/3</f>
        <v>43866.666666666664</v>
      </c>
      <c r="J31" s="12"/>
      <c r="K31" s="13"/>
    </row>
    <row r="32" spans="1:11" ht="15.75" customHeight="1"/>
    <row r="33" spans="1:16" ht="15.75" customHeight="1">
      <c r="A33" s="1" t="s">
        <v>0</v>
      </c>
      <c r="B33" s="34" t="s">
        <v>2</v>
      </c>
      <c r="C33" s="35"/>
      <c r="D33" s="11" t="s">
        <v>1</v>
      </c>
      <c r="E33" s="11" t="s">
        <v>20</v>
      </c>
      <c r="F33" s="11" t="s">
        <v>21</v>
      </c>
      <c r="G33" s="11" t="s">
        <v>22</v>
      </c>
      <c r="H33" s="11" t="s">
        <v>23</v>
      </c>
      <c r="I33" s="11" t="s">
        <v>24</v>
      </c>
      <c r="J33" s="11" t="s">
        <v>25</v>
      </c>
      <c r="K33" s="11" t="s">
        <v>26</v>
      </c>
    </row>
    <row r="34" spans="1:16" ht="15.75" customHeight="1">
      <c r="A34" s="38" t="s">
        <v>90</v>
      </c>
      <c r="B34" s="33" t="s">
        <v>10</v>
      </c>
      <c r="C34" s="33" t="s">
        <v>31</v>
      </c>
      <c r="D34" s="8" t="s">
        <v>120</v>
      </c>
      <c r="E34" s="10"/>
      <c r="F34" s="10"/>
      <c r="G34" s="10"/>
      <c r="H34" s="10"/>
      <c r="I34" s="10"/>
      <c r="J34" s="10"/>
      <c r="K34" s="10"/>
    </row>
    <row r="35" spans="1:16" ht="15.75" customHeight="1">
      <c r="A35" s="31"/>
      <c r="B35" s="33"/>
      <c r="C35" s="33"/>
      <c r="D35" s="8" t="s">
        <v>121</v>
      </c>
      <c r="E35" s="10">
        <v>10000</v>
      </c>
      <c r="F35" s="10">
        <v>10000</v>
      </c>
      <c r="G35" s="10">
        <v>80000</v>
      </c>
      <c r="H35" s="10">
        <v>44000</v>
      </c>
      <c r="I35" s="10">
        <v>34000</v>
      </c>
      <c r="J35" s="10"/>
      <c r="K35" s="10"/>
    </row>
    <row r="36" spans="1:16" ht="15.75" customHeight="1">
      <c r="A36" s="31"/>
      <c r="B36" s="33"/>
      <c r="C36" s="33"/>
      <c r="D36" s="8" t="s">
        <v>122</v>
      </c>
      <c r="E36" s="10"/>
      <c r="F36" s="10"/>
      <c r="G36" s="10"/>
      <c r="H36" s="10"/>
      <c r="I36" s="10">
        <v>30000</v>
      </c>
      <c r="J36" s="10"/>
      <c r="K36" s="10"/>
      <c r="P36" s="9"/>
    </row>
    <row r="37" spans="1:16" ht="15.75" customHeight="1">
      <c r="A37" s="31"/>
      <c r="B37" s="33"/>
      <c r="C37" s="33"/>
      <c r="D37" s="8" t="s">
        <v>123</v>
      </c>
      <c r="E37" s="54">
        <v>10000</v>
      </c>
      <c r="F37" s="54">
        <v>10000</v>
      </c>
      <c r="G37" s="54">
        <v>100000</v>
      </c>
      <c r="H37" s="55">
        <v>30000</v>
      </c>
      <c r="I37" s="55">
        <v>30000</v>
      </c>
      <c r="J37" s="10"/>
      <c r="K37" s="10"/>
    </row>
    <row r="38" spans="1:16" ht="15.75" customHeight="1">
      <c r="A38" s="31"/>
      <c r="B38" s="33"/>
      <c r="C38" s="33"/>
      <c r="D38" s="8" t="s">
        <v>124</v>
      </c>
      <c r="E38" s="55">
        <v>4400</v>
      </c>
      <c r="F38" s="55">
        <v>6428</v>
      </c>
      <c r="G38" s="55">
        <v>44950</v>
      </c>
      <c r="H38" s="54">
        <v>54340</v>
      </c>
      <c r="I38" s="54">
        <v>49400</v>
      </c>
      <c r="J38" s="10"/>
      <c r="K38" s="10"/>
    </row>
    <row r="39" spans="1:16" ht="15.75" customHeight="1">
      <c r="A39" s="31"/>
      <c r="B39" s="33"/>
      <c r="C39" s="33"/>
      <c r="D39" s="8" t="s">
        <v>126</v>
      </c>
      <c r="E39" s="10"/>
      <c r="F39" s="10"/>
      <c r="G39" s="10"/>
      <c r="H39" s="10"/>
      <c r="I39" s="10"/>
      <c r="J39" s="10"/>
      <c r="K39" s="10"/>
    </row>
    <row r="40" spans="1:16" ht="15.75" customHeight="1">
      <c r="A40" s="32"/>
      <c r="B40" s="33"/>
      <c r="C40" s="33"/>
      <c r="D40" s="8"/>
      <c r="E40" s="10"/>
      <c r="F40" s="10"/>
      <c r="G40" s="10"/>
      <c r="H40" s="10"/>
      <c r="I40" s="10"/>
      <c r="J40" s="10"/>
      <c r="K40" s="10"/>
    </row>
    <row r="41" spans="1:16" ht="15.75" customHeight="1">
      <c r="A41" s="33" t="s">
        <v>11</v>
      </c>
      <c r="B41" s="33"/>
      <c r="C41" s="33"/>
      <c r="D41" s="33"/>
      <c r="E41" s="12">
        <f>SUM(E34:E40)/3</f>
        <v>8133.333333333333</v>
      </c>
      <c r="F41" s="12">
        <f>SUM(F34:F40)/3</f>
        <v>8809.3333333333339</v>
      </c>
      <c r="G41" s="12">
        <f>SUM(G34:G40)/3</f>
        <v>74983.333333333328</v>
      </c>
      <c r="H41" s="12">
        <f>SUM(H34:H40)/3</f>
        <v>42780</v>
      </c>
      <c r="I41" s="12">
        <f>SUM(I34:I40)/4</f>
        <v>35850</v>
      </c>
      <c r="J41" s="12"/>
      <c r="K41" s="13"/>
    </row>
    <row r="42" spans="1:16" ht="15.75" customHeight="1">
      <c r="A42" s="6"/>
      <c r="B42" s="6"/>
      <c r="C42" s="6"/>
      <c r="D42" s="15"/>
      <c r="E42" s="16"/>
      <c r="F42" s="16"/>
      <c r="G42" s="16"/>
      <c r="H42" s="12"/>
      <c r="I42" s="16"/>
      <c r="J42" s="16"/>
      <c r="K42" s="17"/>
    </row>
    <row r="43" spans="1:16" ht="15.75" customHeight="1">
      <c r="A43" s="37" t="s">
        <v>37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6" ht="15.75" customHeight="1">
      <c r="A44" s="1" t="s">
        <v>0</v>
      </c>
      <c r="B44" s="34" t="s">
        <v>2</v>
      </c>
      <c r="C44" s="35"/>
      <c r="D44" s="11" t="s">
        <v>1</v>
      </c>
      <c r="E44" s="11" t="s">
        <v>32</v>
      </c>
      <c r="F44" s="11" t="s">
        <v>33</v>
      </c>
      <c r="G44" s="11" t="s">
        <v>34</v>
      </c>
      <c r="H44" s="11" t="s">
        <v>35</v>
      </c>
      <c r="I44" s="11"/>
      <c r="J44" s="50" t="s">
        <v>36</v>
      </c>
      <c r="K44" s="51"/>
    </row>
    <row r="45" spans="1:16" ht="15.75" customHeight="1">
      <c r="A45" s="38" t="s">
        <v>90</v>
      </c>
      <c r="B45" s="44" t="s">
        <v>14</v>
      </c>
      <c r="C45" s="45"/>
      <c r="D45" s="8" t="s">
        <v>120</v>
      </c>
      <c r="E45" s="10">
        <v>5000</v>
      </c>
      <c r="F45" s="10"/>
      <c r="G45" s="10"/>
      <c r="H45" s="10"/>
      <c r="I45" s="10"/>
      <c r="J45" s="40"/>
      <c r="K45" s="41"/>
    </row>
    <row r="46" spans="1:16" ht="15.75" customHeight="1">
      <c r="A46" s="31"/>
      <c r="B46" s="46"/>
      <c r="C46" s="47"/>
      <c r="D46" s="8" t="s">
        <v>121</v>
      </c>
      <c r="E46" s="54">
        <v>8000</v>
      </c>
      <c r="F46" s="54">
        <v>28000</v>
      </c>
      <c r="G46" s="56" t="s">
        <v>43</v>
      </c>
      <c r="H46" s="10"/>
      <c r="I46" s="10"/>
      <c r="J46" s="40"/>
      <c r="K46" s="41"/>
    </row>
    <row r="47" spans="1:16" ht="15.75" customHeight="1">
      <c r="A47" s="31"/>
      <c r="B47" s="46"/>
      <c r="C47" s="47"/>
      <c r="D47" s="8" t="s">
        <v>122</v>
      </c>
      <c r="E47" s="10">
        <v>8000</v>
      </c>
      <c r="F47" s="10"/>
      <c r="G47" s="24" t="s">
        <v>43</v>
      </c>
      <c r="H47" s="10"/>
      <c r="I47" s="10"/>
      <c r="J47" s="40"/>
      <c r="K47" s="41"/>
    </row>
    <row r="48" spans="1:16" ht="15.75" customHeight="1">
      <c r="A48" s="31"/>
      <c r="B48" s="46"/>
      <c r="C48" s="47"/>
      <c r="D48" s="8" t="s">
        <v>123</v>
      </c>
      <c r="E48" s="10">
        <v>8000</v>
      </c>
      <c r="F48" s="55">
        <v>25000</v>
      </c>
      <c r="G48" s="57" t="s">
        <v>46</v>
      </c>
      <c r="H48" s="57" t="s">
        <v>45</v>
      </c>
      <c r="I48" s="10"/>
      <c r="J48" s="40"/>
      <c r="K48" s="41"/>
    </row>
    <row r="49" spans="1:11" ht="15.75" customHeight="1">
      <c r="A49" s="31"/>
      <c r="B49" s="46"/>
      <c r="C49" s="47"/>
      <c r="D49" s="8" t="s">
        <v>124</v>
      </c>
      <c r="E49" s="55">
        <v>3500</v>
      </c>
      <c r="F49" s="10"/>
      <c r="G49" s="10"/>
      <c r="H49" s="10"/>
      <c r="I49" s="10"/>
      <c r="J49" s="40"/>
      <c r="K49" s="41"/>
    </row>
    <row r="50" spans="1:11" ht="15.75" customHeight="1">
      <c r="A50" s="31"/>
      <c r="B50" s="46"/>
      <c r="C50" s="47"/>
      <c r="D50" s="8" t="s">
        <v>126</v>
      </c>
      <c r="E50" s="10">
        <v>6000</v>
      </c>
      <c r="F50" s="10">
        <v>25000</v>
      </c>
      <c r="G50" s="24" t="s">
        <v>48</v>
      </c>
      <c r="H50" s="56" t="s">
        <v>49</v>
      </c>
      <c r="I50" s="10"/>
      <c r="J50" s="40"/>
      <c r="K50" s="41"/>
    </row>
    <row r="51" spans="1:11" ht="15.75" customHeight="1">
      <c r="A51" s="32"/>
      <c r="B51" s="48"/>
      <c r="C51" s="49"/>
      <c r="D51" s="8"/>
      <c r="E51" s="10"/>
      <c r="F51" s="10"/>
      <c r="G51" s="10"/>
      <c r="H51" s="10"/>
      <c r="I51" s="10"/>
      <c r="J51" s="40"/>
      <c r="K51" s="41"/>
    </row>
    <row r="52" spans="1:11" ht="15.75" customHeight="1">
      <c r="A52" s="33" t="s">
        <v>11</v>
      </c>
      <c r="B52" s="33"/>
      <c r="C52" s="33"/>
      <c r="D52" s="33"/>
      <c r="E52" s="12">
        <f>SUM(E45:E51)/6</f>
        <v>6416.666666666667</v>
      </c>
      <c r="F52" s="12">
        <f>SUM(F45:F51)/3</f>
        <v>26000</v>
      </c>
      <c r="G52" s="12" t="s">
        <v>104</v>
      </c>
      <c r="H52" s="26" t="s">
        <v>105</v>
      </c>
      <c r="I52" s="12"/>
      <c r="J52" s="42"/>
      <c r="K52" s="43"/>
    </row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24" customHeight="1"/>
  </sheetData>
  <mergeCells count="36">
    <mergeCell ref="J50:K50"/>
    <mergeCell ref="J51:K51"/>
    <mergeCell ref="J52:K52"/>
    <mergeCell ref="A2:K2"/>
    <mergeCell ref="B45:C51"/>
    <mergeCell ref="J44:K44"/>
    <mergeCell ref="J45:K45"/>
    <mergeCell ref="J46:K46"/>
    <mergeCell ref="A41:D41"/>
    <mergeCell ref="B44:C44"/>
    <mergeCell ref="A52:D52"/>
    <mergeCell ref="A43:K43"/>
    <mergeCell ref="B24:B30"/>
    <mergeCell ref="C24:C30"/>
    <mergeCell ref="A31:D31"/>
    <mergeCell ref="J47:K47"/>
    <mergeCell ref="J48:K48"/>
    <mergeCell ref="A1:K1"/>
    <mergeCell ref="B3:C3"/>
    <mergeCell ref="B4:B10"/>
    <mergeCell ref="C4:C10"/>
    <mergeCell ref="B34:B40"/>
    <mergeCell ref="C34:C40"/>
    <mergeCell ref="B13:C13"/>
    <mergeCell ref="B14:B20"/>
    <mergeCell ref="C14:C20"/>
    <mergeCell ref="A21:D21"/>
    <mergeCell ref="B23:C23"/>
    <mergeCell ref="A45:A51"/>
    <mergeCell ref="A34:A40"/>
    <mergeCell ref="J49:K49"/>
    <mergeCell ref="A24:A30"/>
    <mergeCell ref="A14:A20"/>
    <mergeCell ref="A4:A10"/>
    <mergeCell ref="A11:D11"/>
    <mergeCell ref="B33:C33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37" zoomScale="85" zoomScaleNormal="85" workbookViewId="0">
      <selection activeCell="M18" sqref="M18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3" ht="15.75" customHeight="1">
      <c r="A4" s="38" t="s">
        <v>96</v>
      </c>
      <c r="B4" s="33" t="s">
        <v>10</v>
      </c>
      <c r="C4" s="33" t="s">
        <v>13</v>
      </c>
      <c r="D4" s="8" t="s">
        <v>127</v>
      </c>
      <c r="E4" s="10">
        <v>150000</v>
      </c>
      <c r="F4" s="10"/>
      <c r="G4" s="10">
        <v>3000</v>
      </c>
      <c r="H4" s="10">
        <v>2000</v>
      </c>
      <c r="I4" s="10">
        <v>20000</v>
      </c>
      <c r="J4" s="10">
        <f>SUM(E4:I4)</f>
        <v>175000</v>
      </c>
      <c r="K4" s="10"/>
    </row>
    <row r="5" spans="1:13" ht="15.75" customHeight="1">
      <c r="A5" s="31"/>
      <c r="B5" s="33"/>
      <c r="C5" s="33"/>
      <c r="D5" s="8" t="s">
        <v>128</v>
      </c>
      <c r="E5" s="10">
        <v>122727</v>
      </c>
      <c r="F5" s="10">
        <v>12273</v>
      </c>
      <c r="G5" s="10">
        <v>3000</v>
      </c>
      <c r="H5" s="10">
        <v>2000</v>
      </c>
      <c r="I5" s="10">
        <v>20000</v>
      </c>
      <c r="J5" s="55">
        <f>SUM(E5:I5)</f>
        <v>160000</v>
      </c>
      <c r="K5" s="10"/>
    </row>
    <row r="6" spans="1:13" ht="15.75" customHeight="1">
      <c r="A6" s="31"/>
      <c r="B6" s="33"/>
      <c r="C6" s="33"/>
      <c r="D6" s="8" t="s">
        <v>129</v>
      </c>
      <c r="E6" s="10">
        <v>138000</v>
      </c>
      <c r="F6" s="10">
        <v>13800</v>
      </c>
      <c r="G6" s="10">
        <v>3000</v>
      </c>
      <c r="H6" s="10">
        <v>2000</v>
      </c>
      <c r="I6" s="10">
        <v>20000</v>
      </c>
      <c r="J6" s="54">
        <f>SUM(E6:I6)</f>
        <v>176800</v>
      </c>
      <c r="K6" s="10"/>
    </row>
    <row r="7" spans="1:13" ht="15.75" customHeight="1">
      <c r="A7" s="31"/>
      <c r="B7" s="33"/>
      <c r="C7" s="33"/>
      <c r="D7" s="8"/>
      <c r="E7" s="10"/>
      <c r="F7" s="10"/>
      <c r="G7" s="10"/>
      <c r="H7" s="10"/>
      <c r="I7" s="10"/>
      <c r="J7" s="10"/>
      <c r="K7" s="10"/>
    </row>
    <row r="8" spans="1:13" ht="15.75" customHeight="1">
      <c r="A8" s="31"/>
      <c r="B8" s="33"/>
      <c r="C8" s="33"/>
      <c r="D8" s="8"/>
      <c r="E8" s="10"/>
      <c r="F8" s="10"/>
      <c r="G8" s="10"/>
      <c r="H8" s="10"/>
      <c r="I8" s="10"/>
      <c r="J8" s="10"/>
      <c r="K8" s="10"/>
    </row>
    <row r="9" spans="1:13" ht="15.75" customHeight="1">
      <c r="A9" s="32"/>
      <c r="B9" s="33"/>
      <c r="C9" s="33"/>
      <c r="D9" s="8"/>
      <c r="E9" s="10"/>
      <c r="F9" s="10"/>
      <c r="G9" s="10"/>
      <c r="H9" s="10"/>
      <c r="I9" s="10"/>
      <c r="J9" s="10"/>
      <c r="K9" s="10"/>
    </row>
    <row r="10" spans="1:13" ht="15.75" customHeight="1">
      <c r="A10" s="33" t="s">
        <v>11</v>
      </c>
      <c r="B10" s="33"/>
      <c r="C10" s="33"/>
      <c r="D10" s="33"/>
      <c r="E10" s="12">
        <f>SUM(E4:E9)/3</f>
        <v>136909</v>
      </c>
      <c r="F10" s="12">
        <f>SUM(F4:F9)/2</f>
        <v>13036.5</v>
      </c>
      <c r="G10" s="12">
        <f>SUM(G4:G9)/3</f>
        <v>3000</v>
      </c>
      <c r="H10" s="12">
        <f>SUM(H4:H9)/3</f>
        <v>2000</v>
      </c>
      <c r="I10" s="12">
        <f>SUM(I4:I9)/3</f>
        <v>20000</v>
      </c>
      <c r="J10" s="12">
        <f>SUM(J4:J9)/3</f>
        <v>170600</v>
      </c>
      <c r="K10" s="13"/>
    </row>
    <row r="11" spans="1:13" ht="15.75" customHeight="1"/>
    <row r="12" spans="1:13" ht="15.75" customHeight="1">
      <c r="A12" s="1" t="s">
        <v>0</v>
      </c>
      <c r="B12" s="34" t="s">
        <v>2</v>
      </c>
      <c r="C12" s="35"/>
      <c r="D12" s="11" t="s">
        <v>1</v>
      </c>
      <c r="E12" s="11" t="s">
        <v>3</v>
      </c>
      <c r="F12" s="11" t="s">
        <v>4</v>
      </c>
      <c r="G12" s="11" t="s">
        <v>5</v>
      </c>
      <c r="H12" s="11" t="s">
        <v>6</v>
      </c>
      <c r="I12" s="11" t="s">
        <v>7</v>
      </c>
      <c r="J12" s="11" t="s">
        <v>8</v>
      </c>
      <c r="K12" s="11" t="s">
        <v>9</v>
      </c>
    </row>
    <row r="13" spans="1:13" ht="15.75" customHeight="1">
      <c r="A13" s="38" t="s">
        <v>96</v>
      </c>
      <c r="B13" s="33" t="s">
        <v>10</v>
      </c>
      <c r="C13" s="39" t="s">
        <v>12</v>
      </c>
      <c r="D13" s="8" t="s">
        <v>127</v>
      </c>
      <c r="E13" s="10">
        <v>145000</v>
      </c>
      <c r="F13" s="10"/>
      <c r="G13" s="10">
        <v>3000</v>
      </c>
      <c r="H13" s="10">
        <v>2000</v>
      </c>
      <c r="I13" s="10">
        <v>20000</v>
      </c>
      <c r="J13" s="10">
        <f>SUM(E13:I13)</f>
        <v>170000</v>
      </c>
      <c r="K13" s="10"/>
    </row>
    <row r="14" spans="1:13" ht="15.75" customHeight="1">
      <c r="A14" s="31"/>
      <c r="B14" s="33"/>
      <c r="C14" s="39"/>
      <c r="D14" s="8" t="s">
        <v>128</v>
      </c>
      <c r="E14" s="10">
        <v>122727</v>
      </c>
      <c r="F14" s="10">
        <v>12273</v>
      </c>
      <c r="G14" s="10">
        <v>3000</v>
      </c>
      <c r="H14" s="10">
        <v>2000</v>
      </c>
      <c r="I14" s="10">
        <v>20000</v>
      </c>
      <c r="J14" s="55">
        <f>SUM(E14:I14)</f>
        <v>160000</v>
      </c>
      <c r="K14" s="10"/>
    </row>
    <row r="15" spans="1:13" ht="15.75" customHeight="1">
      <c r="A15" s="31"/>
      <c r="B15" s="33"/>
      <c r="C15" s="33"/>
      <c r="D15" s="8" t="s">
        <v>129</v>
      </c>
      <c r="E15" s="10">
        <v>138000</v>
      </c>
      <c r="F15" s="10">
        <v>13800</v>
      </c>
      <c r="G15" s="10">
        <v>3000</v>
      </c>
      <c r="H15" s="10">
        <v>2000</v>
      </c>
      <c r="I15" s="10">
        <v>20000</v>
      </c>
      <c r="J15" s="54">
        <f>SUM(E15:I15)</f>
        <v>176800</v>
      </c>
      <c r="K15" s="10"/>
    </row>
    <row r="16" spans="1:13" ht="15.75" customHeight="1">
      <c r="A16" s="31"/>
      <c r="B16" s="33"/>
      <c r="C16" s="33"/>
      <c r="D16" s="8"/>
      <c r="E16" s="10"/>
      <c r="F16" s="10"/>
      <c r="G16" s="10"/>
      <c r="H16" s="10"/>
      <c r="I16" s="10"/>
      <c r="J16" s="10"/>
      <c r="K16" s="10"/>
    </row>
    <row r="17" spans="1:11" ht="15.75" customHeight="1">
      <c r="A17" s="31"/>
      <c r="B17" s="33"/>
      <c r="C17" s="33"/>
      <c r="D17" s="8"/>
      <c r="E17" s="10"/>
      <c r="F17" s="10"/>
      <c r="G17" s="10"/>
      <c r="H17" s="10"/>
      <c r="I17" s="10"/>
      <c r="J17" s="10"/>
      <c r="K17" s="10"/>
    </row>
    <row r="18" spans="1:11" ht="15.75" customHeight="1">
      <c r="A18" s="32"/>
      <c r="B18" s="33"/>
      <c r="C18" s="33"/>
      <c r="D18" s="8"/>
      <c r="E18" s="10"/>
      <c r="F18" s="10"/>
      <c r="G18" s="10"/>
      <c r="H18" s="10"/>
      <c r="I18" s="10"/>
      <c r="J18" s="10"/>
      <c r="K18" s="10"/>
    </row>
    <row r="19" spans="1:11" ht="15.75" customHeight="1">
      <c r="A19" s="33" t="s">
        <v>11</v>
      </c>
      <c r="B19" s="33"/>
      <c r="C19" s="33"/>
      <c r="D19" s="33"/>
      <c r="E19" s="12">
        <f>SUM(E13:E18)/3</f>
        <v>135242.33333333334</v>
      </c>
      <c r="F19" s="12">
        <f>SUM(F13:F18)/2</f>
        <v>13036.5</v>
      </c>
      <c r="G19" s="12">
        <f>SUM(G13:G18)/3</f>
        <v>3000</v>
      </c>
      <c r="H19" s="12">
        <f>SUM(H13:H18)/3</f>
        <v>2000</v>
      </c>
      <c r="I19" s="12">
        <f>SUM(I13:I18)/3</f>
        <v>20000</v>
      </c>
      <c r="J19" s="12">
        <f>SUM(J13:J18)/3</f>
        <v>168933.33333333334</v>
      </c>
      <c r="K19" s="13"/>
    </row>
    <row r="20" spans="1:11" ht="15.75" customHeight="1"/>
    <row r="21" spans="1:11" ht="15.75" customHeight="1">
      <c r="A21" s="1" t="s">
        <v>0</v>
      </c>
      <c r="B21" s="34" t="s">
        <v>2</v>
      </c>
      <c r="C21" s="35"/>
      <c r="D21" s="11" t="s">
        <v>1</v>
      </c>
      <c r="E21" s="11" t="s">
        <v>3</v>
      </c>
      <c r="F21" s="11" t="s">
        <v>4</v>
      </c>
      <c r="G21" s="11" t="s">
        <v>5</v>
      </c>
      <c r="H21" s="11" t="s">
        <v>6</v>
      </c>
      <c r="I21" s="11" t="s">
        <v>7</v>
      </c>
      <c r="J21" s="11" t="s">
        <v>8</v>
      </c>
      <c r="K21" s="11" t="s">
        <v>9</v>
      </c>
    </row>
    <row r="22" spans="1:11" ht="15.75" customHeight="1">
      <c r="A22" s="38" t="s">
        <v>96</v>
      </c>
      <c r="B22" s="33" t="s">
        <v>10</v>
      </c>
      <c r="C22" s="33" t="s">
        <v>30</v>
      </c>
      <c r="D22" s="8" t="s">
        <v>127</v>
      </c>
      <c r="E22" s="10">
        <v>150000</v>
      </c>
      <c r="F22" s="10"/>
      <c r="G22" s="10">
        <v>3000</v>
      </c>
      <c r="H22" s="10">
        <v>2000</v>
      </c>
      <c r="I22" s="10">
        <v>12000</v>
      </c>
      <c r="J22" s="10">
        <f>SUM(E22:I22)</f>
        <v>167000</v>
      </c>
      <c r="K22" s="10"/>
    </row>
    <row r="23" spans="1:11" ht="15.75" customHeight="1">
      <c r="A23" s="31"/>
      <c r="B23" s="33"/>
      <c r="C23" s="33"/>
      <c r="D23" s="8" t="s">
        <v>128</v>
      </c>
      <c r="E23" s="10">
        <v>122727</v>
      </c>
      <c r="F23" s="10">
        <v>12273</v>
      </c>
      <c r="G23" s="10">
        <v>3000</v>
      </c>
      <c r="H23" s="10">
        <v>2000</v>
      </c>
      <c r="I23" s="10">
        <v>12000</v>
      </c>
      <c r="J23" s="10">
        <f>SUM(E23:I23)</f>
        <v>152000</v>
      </c>
      <c r="K23" s="10"/>
    </row>
    <row r="24" spans="1:11" ht="15.75" customHeight="1">
      <c r="A24" s="31"/>
      <c r="B24" s="33"/>
      <c r="C24" s="33"/>
      <c r="D24" s="8" t="s">
        <v>129</v>
      </c>
      <c r="E24" s="10"/>
      <c r="F24" s="10"/>
      <c r="H24" s="10"/>
      <c r="I24" s="10"/>
      <c r="J24" s="10"/>
      <c r="K24" s="10"/>
    </row>
    <row r="25" spans="1:11" ht="15.75" customHeight="1">
      <c r="A25" s="31"/>
      <c r="B25" s="33"/>
      <c r="C25" s="33"/>
      <c r="D25" s="8"/>
      <c r="E25" s="10"/>
      <c r="F25" s="10"/>
      <c r="G25" s="10"/>
      <c r="H25" s="10"/>
      <c r="I25" s="10"/>
      <c r="J25" s="10"/>
      <c r="K25" s="10"/>
    </row>
    <row r="26" spans="1:11" ht="15.75" customHeight="1">
      <c r="A26" s="31"/>
      <c r="B26" s="33"/>
      <c r="C26" s="33"/>
      <c r="D26" s="8"/>
      <c r="E26" s="10"/>
      <c r="F26" s="10"/>
      <c r="G26" s="10"/>
      <c r="H26" s="10"/>
      <c r="I26" s="10"/>
      <c r="J26" s="10"/>
      <c r="K26" s="10"/>
    </row>
    <row r="27" spans="1:11" ht="15.75" customHeight="1">
      <c r="A27" s="32"/>
      <c r="B27" s="33"/>
      <c r="C27" s="33"/>
      <c r="D27" s="8"/>
      <c r="E27" s="10"/>
      <c r="F27" s="10"/>
      <c r="G27" s="10"/>
      <c r="H27" s="10"/>
      <c r="I27" s="10"/>
      <c r="J27" s="10"/>
      <c r="K27" s="10"/>
    </row>
    <row r="28" spans="1:11" ht="15.75" customHeight="1">
      <c r="A28" s="33" t="s">
        <v>11</v>
      </c>
      <c r="B28" s="33"/>
      <c r="C28" s="33"/>
      <c r="D28" s="33"/>
      <c r="E28" s="12">
        <f>SUM(E22:E27)/2</f>
        <v>136363.5</v>
      </c>
      <c r="F28" s="12">
        <f t="shared" ref="F28:J28" si="0">SUM(F22:F27)</f>
        <v>12273</v>
      </c>
      <c r="G28" s="12">
        <f>SUM(G22:G27)/2</f>
        <v>3000</v>
      </c>
      <c r="H28" s="12">
        <f>SUM(H22:H27)/2</f>
        <v>2000</v>
      </c>
      <c r="I28" s="12">
        <f>SUM(I22:I27)/2</f>
        <v>12000</v>
      </c>
      <c r="J28" s="12">
        <f>SUM(J22:J27)/2</f>
        <v>159500</v>
      </c>
      <c r="K28" s="13"/>
    </row>
    <row r="29" spans="1:11" ht="15.75" customHeight="1"/>
    <row r="30" spans="1:11" ht="15.75" customHeight="1">
      <c r="A30" s="1" t="s">
        <v>0</v>
      </c>
      <c r="B30" s="34" t="s">
        <v>2</v>
      </c>
      <c r="C30" s="35"/>
      <c r="D30" s="11" t="s">
        <v>1</v>
      </c>
      <c r="E30" s="11" t="s">
        <v>3</v>
      </c>
      <c r="F30" s="11" t="s">
        <v>4</v>
      </c>
      <c r="G30" s="11" t="s">
        <v>5</v>
      </c>
      <c r="H30" s="11" t="s">
        <v>6</v>
      </c>
      <c r="I30" s="11" t="s">
        <v>7</v>
      </c>
      <c r="J30" s="11" t="s">
        <v>8</v>
      </c>
      <c r="K30" s="11" t="s">
        <v>9</v>
      </c>
    </row>
    <row r="31" spans="1:11" ht="15.75" customHeight="1">
      <c r="A31" s="38" t="s">
        <v>96</v>
      </c>
      <c r="B31" s="33" t="s">
        <v>10</v>
      </c>
      <c r="C31" s="33" t="s">
        <v>31</v>
      </c>
      <c r="D31" s="8" t="s">
        <v>127</v>
      </c>
      <c r="E31" s="10">
        <v>150000</v>
      </c>
      <c r="F31" s="10"/>
      <c r="G31" s="10">
        <v>3000</v>
      </c>
      <c r="H31" s="10">
        <v>2000</v>
      </c>
      <c r="I31" s="10">
        <v>12000</v>
      </c>
      <c r="J31" s="10">
        <f>SUM(E31:I31)</f>
        <v>167000</v>
      </c>
      <c r="K31" s="10"/>
    </row>
    <row r="32" spans="1:11" ht="15.75" customHeight="1">
      <c r="A32" s="31"/>
      <c r="B32" s="33"/>
      <c r="C32" s="33"/>
      <c r="D32" s="8" t="s">
        <v>128</v>
      </c>
      <c r="E32" s="10">
        <v>122727</v>
      </c>
      <c r="F32" s="10">
        <v>12273</v>
      </c>
      <c r="G32" s="10">
        <v>3000</v>
      </c>
      <c r="H32" s="10">
        <v>2000</v>
      </c>
      <c r="I32" s="10">
        <v>12000</v>
      </c>
      <c r="J32" s="10">
        <f>SUM(E32:I32)</f>
        <v>152000</v>
      </c>
      <c r="K32" s="10"/>
    </row>
    <row r="33" spans="1:11" ht="15.75" customHeight="1">
      <c r="A33" s="31"/>
      <c r="B33" s="33"/>
      <c r="C33" s="33"/>
      <c r="D33" s="8" t="s">
        <v>129</v>
      </c>
      <c r="E33" s="10"/>
      <c r="F33" s="10"/>
      <c r="G33" s="10"/>
      <c r="H33" s="10"/>
      <c r="I33" s="10"/>
      <c r="J33" s="10"/>
      <c r="K33" s="10"/>
    </row>
    <row r="34" spans="1:11" ht="15.75" customHeight="1">
      <c r="A34" s="31"/>
      <c r="B34" s="33"/>
      <c r="C34" s="33"/>
      <c r="D34" s="8"/>
      <c r="E34" s="10"/>
      <c r="F34" s="10"/>
      <c r="G34" s="10"/>
      <c r="H34" s="10"/>
      <c r="I34" s="10"/>
      <c r="J34" s="10"/>
      <c r="K34" s="10"/>
    </row>
    <row r="35" spans="1:11" ht="15.75" customHeight="1">
      <c r="A35" s="31"/>
      <c r="B35" s="33"/>
      <c r="C35" s="33"/>
      <c r="D35" s="8"/>
      <c r="E35" s="10"/>
      <c r="F35" s="10"/>
      <c r="G35" s="10"/>
      <c r="H35" s="10"/>
      <c r="I35" s="10"/>
      <c r="J35" s="10"/>
      <c r="K35" s="10"/>
    </row>
    <row r="36" spans="1:11" ht="15.75" customHeight="1">
      <c r="A36" s="32"/>
      <c r="B36" s="33"/>
      <c r="C36" s="33"/>
      <c r="D36" s="8"/>
      <c r="E36" s="10"/>
      <c r="F36" s="10"/>
      <c r="G36" s="10"/>
      <c r="H36" s="10"/>
      <c r="I36" s="10"/>
      <c r="J36" s="10"/>
      <c r="K36" s="10"/>
    </row>
    <row r="37" spans="1:11" ht="15.75" customHeight="1">
      <c r="A37" s="33" t="s">
        <v>11</v>
      </c>
      <c r="B37" s="33"/>
      <c r="C37" s="33"/>
      <c r="D37" s="33"/>
      <c r="E37" s="12">
        <f>SUM(E31:E36)/2</f>
        <v>136363.5</v>
      </c>
      <c r="F37" s="12">
        <f t="shared" ref="F37:J37" si="1">SUM(F31:F36)</f>
        <v>12273</v>
      </c>
      <c r="G37" s="12">
        <f>SUM(G31:G36)/2</f>
        <v>3000</v>
      </c>
      <c r="H37" s="12">
        <f>SUM(H31:H36)/2</f>
        <v>2000</v>
      </c>
      <c r="I37" s="12">
        <f>SUM(I31:I36)/2</f>
        <v>12000</v>
      </c>
      <c r="J37" s="12">
        <f>SUM(J31:J36)/2</f>
        <v>159500</v>
      </c>
      <c r="K37" s="13"/>
    </row>
    <row r="38" spans="1:11" ht="15.75" customHeight="1"/>
    <row r="39" spans="1:11" ht="15.75" customHeight="1">
      <c r="A39" s="1" t="s">
        <v>0</v>
      </c>
      <c r="B39" s="34" t="s">
        <v>2</v>
      </c>
      <c r="C39" s="35"/>
      <c r="D39" s="11" t="s">
        <v>1</v>
      </c>
      <c r="E39" s="11" t="s">
        <v>3</v>
      </c>
      <c r="F39" s="11" t="s">
        <v>4</v>
      </c>
      <c r="G39" s="11" t="s">
        <v>5</v>
      </c>
      <c r="H39" s="11" t="s">
        <v>6</v>
      </c>
      <c r="I39" s="11" t="s">
        <v>7</v>
      </c>
      <c r="J39" s="11" t="s">
        <v>8</v>
      </c>
      <c r="K39" s="11" t="s">
        <v>9</v>
      </c>
    </row>
    <row r="40" spans="1:11" ht="15.75" customHeight="1">
      <c r="A40" s="38" t="s">
        <v>96</v>
      </c>
      <c r="B40" s="33" t="s">
        <v>14</v>
      </c>
      <c r="C40" s="33" t="s">
        <v>15</v>
      </c>
      <c r="D40" s="8" t="s">
        <v>127</v>
      </c>
      <c r="E40" s="10">
        <v>22000</v>
      </c>
      <c r="F40" s="10"/>
      <c r="G40" s="10">
        <v>1000</v>
      </c>
      <c r="H40" s="10">
        <v>400</v>
      </c>
      <c r="I40" s="10">
        <v>800</v>
      </c>
      <c r="J40" s="10">
        <f>SUM(E40:I40)</f>
        <v>24200</v>
      </c>
      <c r="K40" s="10"/>
    </row>
    <row r="41" spans="1:11" ht="15.75" customHeight="1">
      <c r="A41" s="31"/>
      <c r="B41" s="33"/>
      <c r="C41" s="33"/>
      <c r="D41" s="8" t="s">
        <v>128</v>
      </c>
      <c r="E41" s="10">
        <v>13818</v>
      </c>
      <c r="F41" s="10">
        <v>1382</v>
      </c>
      <c r="G41" s="10">
        <v>1000</v>
      </c>
      <c r="H41" s="10">
        <v>400</v>
      </c>
      <c r="I41" s="10">
        <v>800</v>
      </c>
      <c r="J41" s="55">
        <f>SUM(E41:I41)</f>
        <v>17400</v>
      </c>
      <c r="K41" s="10"/>
    </row>
    <row r="42" spans="1:11" ht="15.75" customHeight="1">
      <c r="A42" s="31"/>
      <c r="B42" s="33"/>
      <c r="C42" s="33"/>
      <c r="D42" s="8" t="s">
        <v>129</v>
      </c>
      <c r="E42" s="10">
        <v>22000</v>
      </c>
      <c r="F42" s="10">
        <v>2200</v>
      </c>
      <c r="G42" s="10">
        <v>1000</v>
      </c>
      <c r="H42" s="10">
        <v>400</v>
      </c>
      <c r="I42" s="10">
        <v>800</v>
      </c>
      <c r="J42" s="54">
        <f>SUM(E42:I42)</f>
        <v>26400</v>
      </c>
      <c r="K42" s="10"/>
    </row>
    <row r="43" spans="1:11" ht="15.75" customHeight="1">
      <c r="A43" s="31"/>
      <c r="B43" s="33"/>
      <c r="C43" s="33"/>
      <c r="D43" s="8"/>
      <c r="E43" s="10"/>
      <c r="F43" s="10"/>
      <c r="G43" s="10"/>
      <c r="H43" s="10"/>
      <c r="I43" s="10"/>
      <c r="J43" s="10"/>
      <c r="K43" s="10"/>
    </row>
    <row r="44" spans="1:11" ht="15.75" customHeight="1">
      <c r="A44" s="31"/>
      <c r="B44" s="33"/>
      <c r="C44" s="33"/>
      <c r="D44" s="8"/>
      <c r="E44" s="10"/>
      <c r="F44" s="10"/>
      <c r="G44" s="10"/>
      <c r="H44" s="10"/>
      <c r="I44" s="10"/>
      <c r="J44" s="10"/>
      <c r="K44" s="10"/>
    </row>
    <row r="45" spans="1:11" ht="15.75" customHeight="1">
      <c r="A45" s="32"/>
      <c r="B45" s="33"/>
      <c r="C45" s="33"/>
      <c r="D45" s="8"/>
      <c r="E45" s="10"/>
      <c r="F45" s="10"/>
      <c r="G45" s="10"/>
      <c r="H45" s="10"/>
      <c r="I45" s="10"/>
      <c r="J45" s="10"/>
      <c r="K45" s="10"/>
    </row>
    <row r="46" spans="1:11" ht="15.75" customHeight="1">
      <c r="A46" s="33" t="s">
        <v>11</v>
      </c>
      <c r="B46" s="33"/>
      <c r="C46" s="33"/>
      <c r="D46" s="33"/>
      <c r="E46" s="12">
        <f>SUM(E40:E45)/3</f>
        <v>19272.666666666668</v>
      </c>
      <c r="F46" s="12">
        <f>SUM(F40:F45)/2</f>
        <v>1791</v>
      </c>
      <c r="G46" s="12">
        <f>SUM(G40:G45)/3</f>
        <v>1000</v>
      </c>
      <c r="H46" s="12">
        <f>SUM(H40:H45)/3</f>
        <v>400</v>
      </c>
      <c r="I46" s="12">
        <f>SUM(I40:I45)/3</f>
        <v>800</v>
      </c>
      <c r="J46" s="12">
        <f>SUM(J40:J45)/3</f>
        <v>22666.666666666668</v>
      </c>
      <c r="K46" s="13"/>
    </row>
    <row r="47" spans="1:11" ht="15.75" customHeight="1"/>
    <row r="48" spans="1:11" ht="15.75" customHeight="1">
      <c r="A48" s="1" t="s">
        <v>0</v>
      </c>
      <c r="B48" s="34" t="s">
        <v>2</v>
      </c>
      <c r="C48" s="35"/>
      <c r="D48" s="11" t="s">
        <v>1</v>
      </c>
      <c r="E48" s="11" t="s">
        <v>3</v>
      </c>
      <c r="F48" s="11" t="s">
        <v>4</v>
      </c>
      <c r="G48" s="11" t="s">
        <v>5</v>
      </c>
      <c r="H48" s="11" t="s">
        <v>6</v>
      </c>
      <c r="I48" s="11" t="s">
        <v>7</v>
      </c>
      <c r="J48" s="11" t="s">
        <v>8</v>
      </c>
      <c r="K48" s="11" t="s">
        <v>9</v>
      </c>
    </row>
    <row r="49" spans="1:11" ht="15.75" customHeight="1">
      <c r="A49" s="38" t="s">
        <v>96</v>
      </c>
      <c r="B49" s="33" t="s">
        <v>17</v>
      </c>
      <c r="C49" s="33" t="s">
        <v>16</v>
      </c>
      <c r="D49" s="8" t="s">
        <v>127</v>
      </c>
      <c r="E49" s="10">
        <v>18800</v>
      </c>
      <c r="F49" s="10"/>
      <c r="G49" s="10">
        <v>1000</v>
      </c>
      <c r="H49" s="10">
        <v>400</v>
      </c>
      <c r="I49" s="10">
        <v>800</v>
      </c>
      <c r="J49" s="10">
        <f>SUM(E49:I49)</f>
        <v>21000</v>
      </c>
      <c r="K49" s="10"/>
    </row>
    <row r="50" spans="1:11" ht="15.75" customHeight="1">
      <c r="A50" s="31"/>
      <c r="B50" s="33"/>
      <c r="C50" s="33"/>
      <c r="D50" s="8" t="s">
        <v>128</v>
      </c>
      <c r="E50" s="10"/>
      <c r="F50" s="10"/>
      <c r="G50" s="10"/>
      <c r="H50" s="10"/>
      <c r="I50" s="10"/>
      <c r="J50" s="10"/>
      <c r="K50" s="10"/>
    </row>
    <row r="51" spans="1:11" ht="15.75" customHeight="1">
      <c r="A51" s="31"/>
      <c r="B51" s="33"/>
      <c r="C51" s="33"/>
      <c r="D51" s="8" t="s">
        <v>129</v>
      </c>
      <c r="E51" s="10"/>
      <c r="F51" s="10"/>
      <c r="G51" s="10"/>
      <c r="H51" s="10"/>
      <c r="I51" s="10"/>
      <c r="J51" s="10"/>
      <c r="K51" s="10"/>
    </row>
    <row r="52" spans="1:11" ht="15.75" customHeight="1">
      <c r="A52" s="31"/>
      <c r="B52" s="33"/>
      <c r="C52" s="33"/>
      <c r="D52" s="8"/>
      <c r="E52" s="10"/>
      <c r="F52" s="10"/>
      <c r="G52" s="10"/>
      <c r="H52" s="10"/>
      <c r="I52" s="10"/>
      <c r="J52" s="10"/>
      <c r="K52" s="10"/>
    </row>
    <row r="53" spans="1:11" ht="15.75" customHeight="1">
      <c r="A53" s="31"/>
      <c r="B53" s="33"/>
      <c r="C53" s="33"/>
      <c r="D53" s="8"/>
      <c r="E53" s="10"/>
      <c r="F53" s="10"/>
      <c r="G53" s="10"/>
      <c r="H53" s="10"/>
      <c r="I53" s="10"/>
      <c r="J53" s="10"/>
      <c r="K53" s="10"/>
    </row>
    <row r="54" spans="1:11" ht="15.75" customHeight="1">
      <c r="A54" s="32"/>
      <c r="B54" s="33"/>
      <c r="C54" s="33"/>
      <c r="D54" s="8"/>
      <c r="E54" s="10"/>
      <c r="F54" s="10"/>
      <c r="G54" s="10"/>
      <c r="H54" s="10"/>
      <c r="I54" s="10"/>
      <c r="J54" s="10"/>
      <c r="K54" s="10"/>
    </row>
    <row r="55" spans="1:11" ht="15.75" customHeight="1">
      <c r="A55" s="33" t="s">
        <v>11</v>
      </c>
      <c r="B55" s="33"/>
      <c r="C55" s="33"/>
      <c r="D55" s="33"/>
      <c r="E55" s="12">
        <f>SUM(E49:E54)</f>
        <v>18800</v>
      </c>
      <c r="F55" s="12">
        <f t="shared" ref="F55:J55" si="2">SUM(F49:F54)</f>
        <v>0</v>
      </c>
      <c r="G55" s="12">
        <f t="shared" si="2"/>
        <v>1000</v>
      </c>
      <c r="H55" s="12">
        <f t="shared" si="2"/>
        <v>400</v>
      </c>
      <c r="I55" s="12">
        <f t="shared" si="2"/>
        <v>800</v>
      </c>
      <c r="J55" s="12">
        <f t="shared" si="2"/>
        <v>21000</v>
      </c>
      <c r="K55" s="13"/>
    </row>
    <row r="56" spans="1:11" ht="24" customHeight="1"/>
  </sheetData>
  <mergeCells count="32">
    <mergeCell ref="A49:A54"/>
    <mergeCell ref="A2:K2"/>
    <mergeCell ref="B48:C48"/>
    <mergeCell ref="B49:B54"/>
    <mergeCell ref="C49:C54"/>
    <mergeCell ref="C31:C36"/>
    <mergeCell ref="B12:C12"/>
    <mergeCell ref="B13:B18"/>
    <mergeCell ref="C13:C18"/>
    <mergeCell ref="A19:D19"/>
    <mergeCell ref="B21:C21"/>
    <mergeCell ref="A55:D55"/>
    <mergeCell ref="A4:A9"/>
    <mergeCell ref="A13:A18"/>
    <mergeCell ref="A22:A27"/>
    <mergeCell ref="A31:A36"/>
    <mergeCell ref="A40:A45"/>
    <mergeCell ref="A37:D37"/>
    <mergeCell ref="B39:C39"/>
    <mergeCell ref="B40:B45"/>
    <mergeCell ref="C40:C45"/>
    <mergeCell ref="A46:D46"/>
    <mergeCell ref="B22:B27"/>
    <mergeCell ref="C22:C27"/>
    <mergeCell ref="A28:D28"/>
    <mergeCell ref="B30:C30"/>
    <mergeCell ref="B31:B36"/>
    <mergeCell ref="A1:K1"/>
    <mergeCell ref="B3:C3"/>
    <mergeCell ref="B4:B9"/>
    <mergeCell ref="C4:C9"/>
    <mergeCell ref="A10:D1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9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selection activeCell="Q17" sqref="Q17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5" width="13.125" style="14" customWidth="1"/>
    <col min="6" max="9" width="12.375" style="14" customWidth="1"/>
    <col min="10" max="10" width="12.375" style="27" customWidth="1"/>
    <col min="11" max="11" width="12.375" style="14" customWidth="1"/>
    <col min="12" max="13" width="12.125" customWidth="1"/>
  </cols>
  <sheetData>
    <row r="1" spans="1:13" ht="24.7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96</v>
      </c>
      <c r="B4" s="33" t="s">
        <v>10</v>
      </c>
      <c r="C4" s="33" t="s">
        <v>13</v>
      </c>
      <c r="D4" s="8" t="s">
        <v>127</v>
      </c>
      <c r="E4" s="10">
        <v>60000</v>
      </c>
      <c r="F4" s="10"/>
      <c r="G4" s="10">
        <v>60000</v>
      </c>
      <c r="H4" s="54">
        <v>63000</v>
      </c>
      <c r="I4" s="10"/>
      <c r="J4" s="24" t="s">
        <v>50</v>
      </c>
      <c r="K4" s="10"/>
    </row>
    <row r="5" spans="1:13" ht="15.75" customHeight="1">
      <c r="A5" s="31"/>
      <c r="B5" s="33"/>
      <c r="C5" s="33"/>
      <c r="D5" s="8" t="s">
        <v>128</v>
      </c>
      <c r="E5" s="10"/>
      <c r="F5" s="10"/>
      <c r="G5" s="10"/>
      <c r="H5" s="55">
        <v>40000</v>
      </c>
      <c r="I5" s="10"/>
      <c r="J5" s="24"/>
      <c r="K5" s="10"/>
    </row>
    <row r="6" spans="1:13" ht="15.75" customHeight="1">
      <c r="A6" s="31"/>
      <c r="B6" s="33"/>
      <c r="C6" s="33"/>
      <c r="D6" s="8" t="s">
        <v>129</v>
      </c>
      <c r="E6" s="10">
        <v>30000</v>
      </c>
      <c r="F6" s="10">
        <v>25000</v>
      </c>
      <c r="G6" s="10">
        <v>70000</v>
      </c>
      <c r="H6" s="10">
        <v>50000</v>
      </c>
      <c r="I6" s="10">
        <v>40000</v>
      </c>
      <c r="J6" s="24" t="s">
        <v>54</v>
      </c>
      <c r="K6" s="10"/>
    </row>
    <row r="7" spans="1:13" ht="15.75" customHeight="1">
      <c r="A7" s="31"/>
      <c r="B7" s="33"/>
      <c r="C7" s="33"/>
      <c r="D7" s="8"/>
      <c r="E7" s="10"/>
      <c r="F7" s="10"/>
      <c r="G7" s="10"/>
      <c r="H7" s="10"/>
      <c r="I7" s="10"/>
      <c r="J7" s="24"/>
      <c r="K7" s="10"/>
    </row>
    <row r="8" spans="1:13" ht="15.75" customHeight="1">
      <c r="A8" s="31"/>
      <c r="B8" s="33"/>
      <c r="C8" s="33"/>
      <c r="D8" s="8"/>
      <c r="E8" s="10"/>
      <c r="F8" s="10"/>
      <c r="G8" s="10"/>
      <c r="H8" s="10"/>
      <c r="I8" s="10"/>
      <c r="J8" s="24"/>
      <c r="K8" s="10"/>
    </row>
    <row r="9" spans="1:13" ht="15.75" customHeight="1">
      <c r="A9" s="32"/>
      <c r="B9" s="33"/>
      <c r="C9" s="33"/>
      <c r="D9" s="8"/>
      <c r="E9" s="10"/>
      <c r="F9" s="10"/>
      <c r="G9" s="10"/>
      <c r="H9" s="10"/>
      <c r="I9" s="10"/>
      <c r="J9" s="26"/>
      <c r="K9" s="10"/>
    </row>
    <row r="10" spans="1:13" ht="15.75" customHeight="1">
      <c r="A10" s="33" t="s">
        <v>11</v>
      </c>
      <c r="B10" s="33"/>
      <c r="C10" s="33"/>
      <c r="D10" s="33"/>
      <c r="E10" s="12">
        <f>SUM(E4:E9)/2</f>
        <v>45000</v>
      </c>
      <c r="F10" s="12">
        <f>SUM(F4:F9)</f>
        <v>25000</v>
      </c>
      <c r="G10" s="12">
        <f>SUM(G4:G9)/2</f>
        <v>65000</v>
      </c>
      <c r="H10" s="12">
        <f>SUM(H4:H9)/3</f>
        <v>51000</v>
      </c>
      <c r="I10" s="12">
        <f>SUM(I4:I9)</f>
        <v>40000</v>
      </c>
      <c r="J10" s="26" t="s">
        <v>106</v>
      </c>
      <c r="K10" s="12"/>
    </row>
    <row r="11" spans="1:13" ht="15.75" customHeight="1"/>
    <row r="12" spans="1:13" ht="15.75" customHeight="1">
      <c r="A12" s="1" t="s">
        <v>0</v>
      </c>
      <c r="B12" s="34" t="s">
        <v>2</v>
      </c>
      <c r="C12" s="35"/>
      <c r="D12" s="11" t="s">
        <v>1</v>
      </c>
      <c r="E12" s="11" t="s">
        <v>20</v>
      </c>
      <c r="F12" s="11" t="s">
        <v>21</v>
      </c>
      <c r="G12" s="11" t="s">
        <v>22</v>
      </c>
      <c r="H12" s="11" t="s">
        <v>23</v>
      </c>
      <c r="I12" s="11" t="s">
        <v>24</v>
      </c>
      <c r="J12" s="11" t="s">
        <v>25</v>
      </c>
      <c r="K12" s="11" t="s">
        <v>26</v>
      </c>
    </row>
    <row r="13" spans="1:13" ht="15.75" customHeight="1">
      <c r="A13" s="38" t="s">
        <v>96</v>
      </c>
      <c r="B13" s="33" t="s">
        <v>10</v>
      </c>
      <c r="C13" s="39" t="s">
        <v>12</v>
      </c>
      <c r="D13" s="8" t="s">
        <v>127</v>
      </c>
      <c r="E13" s="10">
        <v>20000</v>
      </c>
      <c r="F13" s="10"/>
      <c r="G13" s="10">
        <v>60000</v>
      </c>
      <c r="H13" s="10"/>
      <c r="I13" s="54">
        <v>50000</v>
      </c>
      <c r="J13" s="24"/>
      <c r="K13" s="10"/>
    </row>
    <row r="14" spans="1:13" ht="15.75" customHeight="1">
      <c r="A14" s="31"/>
      <c r="B14" s="33"/>
      <c r="C14" s="39"/>
      <c r="D14" s="8" t="s">
        <v>128</v>
      </c>
      <c r="E14" s="10"/>
      <c r="F14" s="10"/>
      <c r="G14" s="10"/>
      <c r="H14" s="10"/>
      <c r="I14" s="55">
        <v>30000</v>
      </c>
      <c r="J14" s="24"/>
      <c r="K14" s="10"/>
    </row>
    <row r="15" spans="1:13" ht="15.75" customHeight="1">
      <c r="A15" s="31"/>
      <c r="B15" s="33"/>
      <c r="C15" s="33"/>
      <c r="D15" s="8" t="s">
        <v>129</v>
      </c>
      <c r="E15" s="10">
        <v>20000</v>
      </c>
      <c r="F15" s="10">
        <v>15000</v>
      </c>
      <c r="G15" s="10">
        <v>60000</v>
      </c>
      <c r="H15" s="10">
        <v>50000</v>
      </c>
      <c r="I15" s="10">
        <v>40000</v>
      </c>
      <c r="J15" s="24" t="s">
        <v>54</v>
      </c>
      <c r="K15" s="10"/>
    </row>
    <row r="16" spans="1:13" ht="15.75" customHeight="1">
      <c r="A16" s="31"/>
      <c r="B16" s="33"/>
      <c r="C16" s="33"/>
      <c r="D16" s="8"/>
      <c r="E16" s="10"/>
      <c r="F16" s="10"/>
      <c r="G16" s="10"/>
      <c r="H16" s="10"/>
      <c r="I16" s="10"/>
      <c r="J16" s="24"/>
      <c r="K16" s="10"/>
    </row>
    <row r="17" spans="1:11" ht="15.75" customHeight="1">
      <c r="A17" s="31"/>
      <c r="B17" s="33"/>
      <c r="C17" s="33"/>
      <c r="D17" s="8"/>
      <c r="E17" s="10"/>
      <c r="F17" s="10"/>
      <c r="G17" s="10"/>
      <c r="H17" s="10"/>
      <c r="I17" s="10"/>
      <c r="J17" s="24"/>
      <c r="K17" s="10"/>
    </row>
    <row r="18" spans="1:11" ht="15.75" customHeight="1">
      <c r="A18" s="32"/>
      <c r="B18" s="33"/>
      <c r="C18" s="33"/>
      <c r="D18" s="8"/>
      <c r="E18" s="10"/>
      <c r="F18" s="10"/>
      <c r="G18" s="10"/>
      <c r="H18" s="10"/>
      <c r="I18" s="10"/>
      <c r="J18" s="24"/>
      <c r="K18" s="10"/>
    </row>
    <row r="19" spans="1:11" ht="15.75" customHeight="1">
      <c r="A19" s="33" t="s">
        <v>11</v>
      </c>
      <c r="B19" s="33"/>
      <c r="C19" s="33"/>
      <c r="D19" s="33"/>
      <c r="E19" s="12">
        <f>SUM(E13:E18)/2</f>
        <v>20000</v>
      </c>
      <c r="F19" s="12">
        <f>SUM(F13:F18)</f>
        <v>15000</v>
      </c>
      <c r="G19" s="12">
        <f>SUM(G13:G18)/2</f>
        <v>60000</v>
      </c>
      <c r="H19" s="12">
        <f>SUM(H13:H18)</f>
        <v>50000</v>
      </c>
      <c r="I19" s="12">
        <f>SUM(I13:I18)/3</f>
        <v>40000</v>
      </c>
      <c r="J19" s="24" t="s">
        <v>51</v>
      </c>
      <c r="K19" s="13"/>
    </row>
    <row r="20" spans="1:11" ht="15.75" customHeight="1"/>
    <row r="21" spans="1:11" ht="15.75" customHeight="1">
      <c r="A21" s="1" t="s">
        <v>0</v>
      </c>
      <c r="B21" s="34" t="s">
        <v>2</v>
      </c>
      <c r="C21" s="35"/>
      <c r="D21" s="11" t="s">
        <v>1</v>
      </c>
      <c r="E21" s="11" t="s">
        <v>20</v>
      </c>
      <c r="F21" s="11" t="s">
        <v>21</v>
      </c>
      <c r="G21" s="11" t="s">
        <v>22</v>
      </c>
      <c r="H21" s="11" t="s">
        <v>23</v>
      </c>
      <c r="I21" s="11" t="s">
        <v>24</v>
      </c>
      <c r="J21" s="11" t="s">
        <v>25</v>
      </c>
      <c r="K21" s="11" t="s">
        <v>26</v>
      </c>
    </row>
    <row r="22" spans="1:11" ht="15.75" customHeight="1">
      <c r="A22" s="38" t="s">
        <v>96</v>
      </c>
      <c r="B22" s="33" t="s">
        <v>10</v>
      </c>
      <c r="C22" s="33" t="s">
        <v>30</v>
      </c>
      <c r="D22" s="8" t="s">
        <v>127</v>
      </c>
      <c r="E22" s="10">
        <v>10000</v>
      </c>
      <c r="F22" s="10"/>
      <c r="G22" s="10">
        <v>60000</v>
      </c>
      <c r="H22" s="10">
        <v>63000</v>
      </c>
      <c r="I22" s="10"/>
      <c r="J22" s="24"/>
      <c r="K22" s="10"/>
    </row>
    <row r="23" spans="1:11" ht="15.75" customHeight="1">
      <c r="A23" s="31"/>
      <c r="B23" s="33"/>
      <c r="C23" s="33"/>
      <c r="D23" s="8" t="s">
        <v>128</v>
      </c>
      <c r="E23" s="10"/>
      <c r="F23" s="10"/>
      <c r="G23" s="10"/>
      <c r="H23" s="10">
        <v>40000</v>
      </c>
      <c r="I23" s="10"/>
      <c r="J23" s="24"/>
      <c r="K23" s="10"/>
    </row>
    <row r="24" spans="1:11" ht="15.75" customHeight="1">
      <c r="A24" s="31"/>
      <c r="B24" s="33"/>
      <c r="C24" s="33"/>
      <c r="D24" s="8" t="s">
        <v>129</v>
      </c>
      <c r="E24" s="10"/>
      <c r="F24" s="10"/>
      <c r="G24" s="10"/>
      <c r="H24" s="10"/>
      <c r="I24" s="10"/>
      <c r="J24" s="24"/>
      <c r="K24" s="10"/>
    </row>
    <row r="25" spans="1:11" ht="15.75" customHeight="1">
      <c r="A25" s="31"/>
      <c r="B25" s="33"/>
      <c r="C25" s="33"/>
      <c r="D25" s="8"/>
      <c r="E25" s="10"/>
      <c r="F25" s="10"/>
      <c r="G25" s="10"/>
      <c r="H25" s="10"/>
      <c r="I25" s="10"/>
      <c r="J25" s="24"/>
      <c r="K25" s="10"/>
    </row>
    <row r="26" spans="1:11" ht="15.75" customHeight="1">
      <c r="A26" s="31"/>
      <c r="B26" s="33"/>
      <c r="C26" s="33"/>
      <c r="D26" s="8"/>
      <c r="E26" s="10"/>
      <c r="F26" s="10"/>
      <c r="G26" s="10"/>
      <c r="H26" s="10"/>
      <c r="I26" s="10"/>
      <c r="J26" s="24"/>
      <c r="K26" s="10"/>
    </row>
    <row r="27" spans="1:11" ht="15.75" customHeight="1">
      <c r="A27" s="32"/>
      <c r="B27" s="33"/>
      <c r="C27" s="33"/>
      <c r="D27" s="8"/>
      <c r="E27" s="10"/>
      <c r="F27" s="10"/>
      <c r="G27" s="10"/>
      <c r="H27" s="10"/>
      <c r="I27" s="10"/>
      <c r="J27" s="24"/>
      <c r="K27" s="10"/>
    </row>
    <row r="28" spans="1:11" ht="15.75" customHeight="1">
      <c r="A28" s="33" t="s">
        <v>11</v>
      </c>
      <c r="B28" s="33"/>
      <c r="C28" s="33"/>
      <c r="D28" s="33"/>
      <c r="E28" s="12">
        <f>SUM(E22:E27)</f>
        <v>10000</v>
      </c>
      <c r="F28" s="12">
        <f>SUM(F22:F27)</f>
        <v>0</v>
      </c>
      <c r="G28" s="12">
        <f>SUM(G22:G27)</f>
        <v>60000</v>
      </c>
      <c r="H28" s="12">
        <f>SUM(H22:H27)/2</f>
        <v>51500</v>
      </c>
      <c r="I28" s="12"/>
      <c r="J28" s="26"/>
      <c r="K28" s="13"/>
    </row>
    <row r="29" spans="1:11" ht="15.75" customHeight="1"/>
    <row r="30" spans="1:11" ht="15.75" customHeight="1">
      <c r="A30" s="1" t="s">
        <v>0</v>
      </c>
      <c r="B30" s="34" t="s">
        <v>2</v>
      </c>
      <c r="C30" s="35"/>
      <c r="D30" s="11" t="s">
        <v>1</v>
      </c>
      <c r="E30" s="11" t="s">
        <v>20</v>
      </c>
      <c r="F30" s="11" t="s">
        <v>21</v>
      </c>
      <c r="G30" s="11" t="s">
        <v>22</v>
      </c>
      <c r="H30" s="11" t="s">
        <v>23</v>
      </c>
      <c r="I30" s="11" t="s">
        <v>24</v>
      </c>
      <c r="J30" s="11" t="s">
        <v>25</v>
      </c>
      <c r="K30" s="11" t="s">
        <v>26</v>
      </c>
    </row>
    <row r="31" spans="1:11" ht="15.75" customHeight="1">
      <c r="A31" s="38" t="s">
        <v>96</v>
      </c>
      <c r="B31" s="33" t="s">
        <v>10</v>
      </c>
      <c r="C31" s="33" t="s">
        <v>39</v>
      </c>
      <c r="D31" s="8" t="s">
        <v>127</v>
      </c>
      <c r="E31" s="10">
        <v>10000</v>
      </c>
      <c r="F31" s="10"/>
      <c r="G31" s="10">
        <v>60000</v>
      </c>
      <c r="H31" s="10"/>
      <c r="I31" s="10">
        <v>50000</v>
      </c>
      <c r="J31" s="24"/>
      <c r="K31" s="10"/>
    </row>
    <row r="32" spans="1:11" ht="15.75" customHeight="1">
      <c r="A32" s="31"/>
      <c r="B32" s="33"/>
      <c r="C32" s="33"/>
      <c r="D32" s="8" t="s">
        <v>128</v>
      </c>
      <c r="E32" s="10"/>
      <c r="F32" s="10"/>
      <c r="G32" s="10"/>
      <c r="H32" s="10"/>
      <c r="I32" s="10">
        <v>30000</v>
      </c>
      <c r="J32" s="24"/>
      <c r="K32" s="10"/>
    </row>
    <row r="33" spans="1:11" ht="15.75" customHeight="1">
      <c r="A33" s="31"/>
      <c r="B33" s="33"/>
      <c r="C33" s="33"/>
      <c r="D33" s="8" t="s">
        <v>129</v>
      </c>
      <c r="E33" s="10"/>
      <c r="F33" s="10"/>
      <c r="G33" s="10"/>
      <c r="H33" s="10"/>
      <c r="I33" s="10"/>
      <c r="J33" s="24"/>
      <c r="K33" s="10"/>
    </row>
    <row r="34" spans="1:11" ht="15.75" customHeight="1">
      <c r="A34" s="31"/>
      <c r="B34" s="33"/>
      <c r="C34" s="33"/>
      <c r="D34" s="8"/>
      <c r="E34" s="10"/>
      <c r="F34" s="10"/>
      <c r="G34" s="10"/>
      <c r="H34" s="10"/>
      <c r="I34" s="10"/>
      <c r="J34" s="24"/>
      <c r="K34" s="10"/>
    </row>
    <row r="35" spans="1:11" ht="15.75" customHeight="1">
      <c r="A35" s="31"/>
      <c r="B35" s="33"/>
      <c r="C35" s="33"/>
      <c r="D35" s="8"/>
      <c r="E35" s="10"/>
      <c r="F35" s="10"/>
      <c r="G35" s="10"/>
      <c r="H35" s="10"/>
      <c r="I35" s="10"/>
      <c r="J35" s="24"/>
      <c r="K35" s="10"/>
    </row>
    <row r="36" spans="1:11" ht="15.75" customHeight="1">
      <c r="A36" s="32"/>
      <c r="B36" s="33"/>
      <c r="C36" s="33"/>
      <c r="D36" s="8"/>
      <c r="E36" s="10"/>
      <c r="F36" s="10"/>
      <c r="G36" s="10"/>
      <c r="H36" s="10"/>
      <c r="I36" s="10"/>
      <c r="J36" s="24"/>
      <c r="K36" s="10"/>
    </row>
    <row r="37" spans="1:11" ht="15.75" customHeight="1">
      <c r="A37" s="33" t="s">
        <v>11</v>
      </c>
      <c r="B37" s="33"/>
      <c r="C37" s="33"/>
      <c r="D37" s="33"/>
      <c r="E37" s="12">
        <f>SUM(E31:E36)</f>
        <v>10000</v>
      </c>
      <c r="F37" s="12"/>
      <c r="G37" s="12">
        <f>SUM(G31:G36)</f>
        <v>60000</v>
      </c>
      <c r="H37" s="12"/>
      <c r="I37" s="12">
        <f>SUM(I31:I36)/2</f>
        <v>40000</v>
      </c>
      <c r="J37" s="26"/>
      <c r="K37" s="13"/>
    </row>
    <row r="38" spans="1:11" ht="15.75" customHeight="1">
      <c r="A38" s="7"/>
      <c r="B38" s="7"/>
      <c r="C38" s="7"/>
      <c r="D38" s="18"/>
      <c r="E38" s="19"/>
      <c r="F38" s="19"/>
      <c r="G38" s="19"/>
      <c r="H38" s="19"/>
      <c r="I38" s="19"/>
      <c r="J38" s="53"/>
      <c r="K38" s="20"/>
    </row>
    <row r="39" spans="1:11" ht="15.75" customHeight="1">
      <c r="A39" s="37" t="s">
        <v>37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5.75" customHeight="1">
      <c r="A40" s="1" t="s">
        <v>0</v>
      </c>
      <c r="B40" s="34" t="s">
        <v>2</v>
      </c>
      <c r="C40" s="35"/>
      <c r="D40" s="11" t="s">
        <v>1</v>
      </c>
      <c r="E40" s="11" t="s">
        <v>32</v>
      </c>
      <c r="F40" s="11" t="s">
        <v>33</v>
      </c>
      <c r="G40" s="11" t="s">
        <v>34</v>
      </c>
      <c r="H40" s="11" t="s">
        <v>35</v>
      </c>
      <c r="I40" s="11"/>
      <c r="J40" s="50" t="s">
        <v>36</v>
      </c>
      <c r="K40" s="51"/>
    </row>
    <row r="41" spans="1:11" ht="15.75" customHeight="1">
      <c r="A41" s="38" t="s">
        <v>96</v>
      </c>
      <c r="B41" s="44" t="s">
        <v>17</v>
      </c>
      <c r="C41" s="45"/>
      <c r="D41" s="8" t="s">
        <v>127</v>
      </c>
      <c r="E41" s="54">
        <v>7000</v>
      </c>
      <c r="F41" s="10">
        <v>22400</v>
      </c>
      <c r="G41" s="56" t="s">
        <v>51</v>
      </c>
      <c r="H41" s="24" t="s">
        <v>52</v>
      </c>
      <c r="I41" s="10"/>
      <c r="J41" s="40"/>
      <c r="K41" s="41"/>
    </row>
    <row r="42" spans="1:11" ht="15.75" customHeight="1">
      <c r="A42" s="31"/>
      <c r="B42" s="46"/>
      <c r="C42" s="47"/>
      <c r="D42" s="8" t="s">
        <v>128</v>
      </c>
      <c r="E42" s="10">
        <v>7000</v>
      </c>
      <c r="F42" s="10"/>
      <c r="G42" s="57" t="s">
        <v>53</v>
      </c>
      <c r="H42" s="10"/>
      <c r="I42" s="10"/>
      <c r="J42" s="29"/>
      <c r="K42" s="22"/>
    </row>
    <row r="43" spans="1:11" ht="15.75" customHeight="1">
      <c r="A43" s="31"/>
      <c r="B43" s="46"/>
      <c r="C43" s="47"/>
      <c r="D43" s="8" t="s">
        <v>129</v>
      </c>
      <c r="E43" s="55">
        <v>4000</v>
      </c>
      <c r="F43" s="10">
        <v>12500</v>
      </c>
      <c r="G43" s="24" t="s">
        <v>51</v>
      </c>
      <c r="H43" s="24" t="s">
        <v>55</v>
      </c>
      <c r="I43" s="10"/>
      <c r="J43" s="40"/>
      <c r="K43" s="41"/>
    </row>
    <row r="44" spans="1:11" ht="15.75" customHeight="1">
      <c r="A44" s="31"/>
      <c r="B44" s="46"/>
      <c r="C44" s="47"/>
      <c r="D44" s="8"/>
      <c r="E44" s="10"/>
      <c r="F44" s="10"/>
      <c r="G44" s="10"/>
      <c r="H44" s="10"/>
      <c r="I44" s="10"/>
      <c r="J44" s="40"/>
      <c r="K44" s="41"/>
    </row>
    <row r="45" spans="1:11" ht="15.75" customHeight="1">
      <c r="A45" s="31"/>
      <c r="B45" s="46"/>
      <c r="C45" s="47"/>
      <c r="D45" s="8"/>
      <c r="E45" s="10"/>
      <c r="F45" s="10"/>
      <c r="G45" s="10"/>
      <c r="H45" s="10"/>
      <c r="I45" s="10"/>
      <c r="J45" s="40"/>
      <c r="K45" s="41"/>
    </row>
    <row r="46" spans="1:11" ht="15.75" customHeight="1">
      <c r="A46" s="32"/>
      <c r="B46" s="48"/>
      <c r="C46" s="49"/>
      <c r="D46" s="8"/>
      <c r="E46" s="10"/>
      <c r="F46" s="10"/>
      <c r="G46" s="10"/>
      <c r="H46" s="10"/>
      <c r="I46" s="10"/>
      <c r="J46" s="40"/>
      <c r="K46" s="41"/>
    </row>
    <row r="47" spans="1:11" ht="15.75" customHeight="1">
      <c r="A47" s="33" t="s">
        <v>11</v>
      </c>
      <c r="B47" s="33"/>
      <c r="C47" s="33"/>
      <c r="D47" s="33"/>
      <c r="E47" s="12">
        <f>SUM(E41:E46)/3</f>
        <v>6000</v>
      </c>
      <c r="F47" s="12">
        <f>SUM(F41:F46)/2</f>
        <v>17450</v>
      </c>
      <c r="G47" s="26" t="s">
        <v>107</v>
      </c>
      <c r="H47" s="26" t="s">
        <v>108</v>
      </c>
      <c r="I47" s="10"/>
      <c r="J47" s="40"/>
      <c r="K47" s="41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24" customHeight="1"/>
  </sheetData>
  <mergeCells count="34">
    <mergeCell ref="B41:C46"/>
    <mergeCell ref="J46:K46"/>
    <mergeCell ref="J47:K47"/>
    <mergeCell ref="A2:K2"/>
    <mergeCell ref="A39:K39"/>
    <mergeCell ref="B40:C40"/>
    <mergeCell ref="A41:A46"/>
    <mergeCell ref="A47:D47"/>
    <mergeCell ref="J40:K40"/>
    <mergeCell ref="J41:K41"/>
    <mergeCell ref="J43:K43"/>
    <mergeCell ref="J44:K44"/>
    <mergeCell ref="J45:K45"/>
    <mergeCell ref="A37:D37"/>
    <mergeCell ref="A22:A27"/>
    <mergeCell ref="B22:B27"/>
    <mergeCell ref="C22:C27"/>
    <mergeCell ref="A28:D28"/>
    <mergeCell ref="B30:C30"/>
    <mergeCell ref="A31:A36"/>
    <mergeCell ref="B31:B36"/>
    <mergeCell ref="C31:C36"/>
    <mergeCell ref="B21:C21"/>
    <mergeCell ref="A1:K1"/>
    <mergeCell ref="B3:C3"/>
    <mergeCell ref="A4:A9"/>
    <mergeCell ref="B4:B9"/>
    <mergeCell ref="C4:C9"/>
    <mergeCell ref="A10:D10"/>
    <mergeCell ref="B12:C12"/>
    <mergeCell ref="A13:A18"/>
    <mergeCell ref="B13:B18"/>
    <mergeCell ref="C13:C18"/>
    <mergeCell ref="A19:D19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9" max="10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zoomScale="85" zoomScaleNormal="85" workbookViewId="0">
      <selection activeCell="N23" sqref="N23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3" ht="15.75" customHeight="1">
      <c r="A4" s="38" t="s">
        <v>97</v>
      </c>
      <c r="B4" s="33" t="s">
        <v>10</v>
      </c>
      <c r="C4" s="33" t="s">
        <v>13</v>
      </c>
      <c r="D4" s="8" t="s">
        <v>127</v>
      </c>
      <c r="E4" s="10"/>
      <c r="F4" s="10"/>
      <c r="G4" s="10"/>
      <c r="H4" s="10"/>
      <c r="I4" s="10"/>
      <c r="J4" s="10">
        <f>SUM(E4:I4)</f>
        <v>0</v>
      </c>
      <c r="K4" s="10"/>
    </row>
    <row r="5" spans="1:13" ht="15.75" customHeight="1">
      <c r="A5" s="31"/>
      <c r="B5" s="33"/>
      <c r="C5" s="33"/>
      <c r="D5" s="8" t="s">
        <v>128</v>
      </c>
      <c r="E5" s="10">
        <v>153000</v>
      </c>
      <c r="F5" s="10">
        <v>15300</v>
      </c>
      <c r="G5" s="10">
        <v>2000</v>
      </c>
      <c r="H5" s="10">
        <v>2000</v>
      </c>
      <c r="I5" s="10">
        <v>20000</v>
      </c>
      <c r="J5" s="54">
        <f t="shared" ref="J5:J7" si="0">SUM(E5:I5)</f>
        <v>192300</v>
      </c>
      <c r="K5" s="10"/>
    </row>
    <row r="6" spans="1:13" ht="15.75" customHeight="1">
      <c r="A6" s="31"/>
      <c r="B6" s="33"/>
      <c r="C6" s="33"/>
      <c r="D6" s="8" t="s">
        <v>129</v>
      </c>
      <c r="E6" s="10">
        <v>145000</v>
      </c>
      <c r="F6" s="10">
        <v>14500</v>
      </c>
      <c r="G6" s="10">
        <v>2000</v>
      </c>
      <c r="H6" s="10">
        <v>2000</v>
      </c>
      <c r="I6" s="10">
        <v>20000</v>
      </c>
      <c r="J6" s="10">
        <f t="shared" si="0"/>
        <v>183500</v>
      </c>
      <c r="K6" s="10"/>
    </row>
    <row r="7" spans="1:13" ht="15.75" customHeight="1">
      <c r="A7" s="31"/>
      <c r="B7" s="33"/>
      <c r="C7" s="33"/>
      <c r="D7" s="8" t="s">
        <v>123</v>
      </c>
      <c r="E7" s="10">
        <v>123636</v>
      </c>
      <c r="F7" s="10">
        <v>12364</v>
      </c>
      <c r="G7" s="10">
        <v>2000</v>
      </c>
      <c r="H7" s="10">
        <v>2000</v>
      </c>
      <c r="I7" s="10">
        <v>20000</v>
      </c>
      <c r="J7" s="55">
        <f t="shared" si="0"/>
        <v>160000</v>
      </c>
      <c r="K7" s="10"/>
    </row>
    <row r="8" spans="1:13" ht="15.75" customHeight="1">
      <c r="A8" s="33" t="s">
        <v>11</v>
      </c>
      <c r="B8" s="33"/>
      <c r="C8" s="33"/>
      <c r="D8" s="33"/>
      <c r="E8" s="12">
        <f>SUM(E4:E7)/3</f>
        <v>140545.33333333334</v>
      </c>
      <c r="F8" s="12">
        <f>SUM(F4:F7)/3</f>
        <v>14054.666666666666</v>
      </c>
      <c r="G8" s="12">
        <f>SUM(G4:G7)/3</f>
        <v>2000</v>
      </c>
      <c r="H8" s="12">
        <f>SUM(H4:H7)/3</f>
        <v>2000</v>
      </c>
      <c r="I8" s="12">
        <f>SUM(I4:I7)/3</f>
        <v>20000</v>
      </c>
      <c r="J8" s="12">
        <f>SUM(J4:J7)/3</f>
        <v>178600</v>
      </c>
      <c r="K8" s="13"/>
    </row>
    <row r="9" spans="1:13" ht="15.75" customHeight="1"/>
    <row r="10" spans="1:13" ht="15.75" customHeight="1">
      <c r="A10" s="1" t="s">
        <v>0</v>
      </c>
      <c r="B10" s="34" t="s">
        <v>2</v>
      </c>
      <c r="C10" s="35"/>
      <c r="D10" s="11" t="s">
        <v>1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8</v>
      </c>
      <c r="K10" s="11" t="s">
        <v>9</v>
      </c>
    </row>
    <row r="11" spans="1:13" ht="15.75" customHeight="1">
      <c r="A11" s="38" t="s">
        <v>97</v>
      </c>
      <c r="B11" s="33" t="s">
        <v>10</v>
      </c>
      <c r="C11" s="39" t="s">
        <v>12</v>
      </c>
      <c r="D11" s="8" t="s">
        <v>127</v>
      </c>
      <c r="E11" s="10"/>
      <c r="F11" s="10"/>
      <c r="G11" s="10"/>
      <c r="H11" s="10"/>
      <c r="I11" s="10"/>
      <c r="J11" s="10">
        <f>SUM(E11:I11)</f>
        <v>0</v>
      </c>
      <c r="K11" s="10"/>
    </row>
    <row r="12" spans="1:13" ht="15.75" customHeight="1">
      <c r="A12" s="31"/>
      <c r="B12" s="33"/>
      <c r="C12" s="33"/>
      <c r="D12" s="8" t="s">
        <v>128</v>
      </c>
      <c r="E12" s="10">
        <v>159000</v>
      </c>
      <c r="F12" s="10">
        <v>15900</v>
      </c>
      <c r="G12" s="10">
        <v>2000</v>
      </c>
      <c r="H12" s="10">
        <v>2000</v>
      </c>
      <c r="I12" s="10">
        <v>20000</v>
      </c>
      <c r="J12" s="54">
        <f t="shared" ref="J12:J14" si="1">SUM(E12:I12)</f>
        <v>198900</v>
      </c>
      <c r="K12" s="10"/>
    </row>
    <row r="13" spans="1:13" ht="15.75" customHeight="1">
      <c r="A13" s="31"/>
      <c r="B13" s="33"/>
      <c r="C13" s="33"/>
      <c r="D13" s="8" t="s">
        <v>129</v>
      </c>
      <c r="E13" s="10">
        <v>140000</v>
      </c>
      <c r="F13" s="10">
        <v>14000</v>
      </c>
      <c r="G13" s="10">
        <v>2000</v>
      </c>
      <c r="H13" s="10">
        <v>2000</v>
      </c>
      <c r="I13" s="10">
        <v>20000</v>
      </c>
      <c r="J13" s="10">
        <f t="shared" si="1"/>
        <v>178000</v>
      </c>
      <c r="K13" s="10"/>
    </row>
    <row r="14" spans="1:13" ht="15.75" customHeight="1">
      <c r="A14" s="31"/>
      <c r="B14" s="33"/>
      <c r="C14" s="33"/>
      <c r="D14" s="8" t="s">
        <v>123</v>
      </c>
      <c r="E14" s="10">
        <v>123636</v>
      </c>
      <c r="F14" s="10">
        <v>12364</v>
      </c>
      <c r="G14" s="10">
        <v>2000</v>
      </c>
      <c r="H14" s="10">
        <v>2000</v>
      </c>
      <c r="I14" s="10">
        <v>20000</v>
      </c>
      <c r="J14" s="55">
        <f t="shared" si="1"/>
        <v>160000</v>
      </c>
      <c r="K14" s="10"/>
    </row>
    <row r="15" spans="1:13" ht="15.75" customHeight="1">
      <c r="A15" s="33" t="s">
        <v>11</v>
      </c>
      <c r="B15" s="33"/>
      <c r="C15" s="33"/>
      <c r="D15" s="33"/>
      <c r="E15" s="12">
        <f>SUM(E11:E14)/3</f>
        <v>140878.66666666666</v>
      </c>
      <c r="F15" s="12">
        <f>SUM(F11:F14)/3</f>
        <v>14088</v>
      </c>
      <c r="G15" s="12">
        <f>SUM(G11:G14)/3</f>
        <v>2000</v>
      </c>
      <c r="H15" s="12">
        <f>SUM(H11:H14)/3</f>
        <v>2000</v>
      </c>
      <c r="I15" s="12">
        <f>SUM(I11:I14)/3</f>
        <v>20000</v>
      </c>
      <c r="J15" s="12">
        <f>SUM(J11:J14)/3</f>
        <v>178966.66666666666</v>
      </c>
      <c r="K15" s="13"/>
    </row>
    <row r="16" spans="1:13" ht="15.75" customHeight="1"/>
    <row r="17" spans="1:11" ht="15.75" customHeight="1">
      <c r="A17" s="1" t="s">
        <v>0</v>
      </c>
      <c r="B17" s="34" t="s">
        <v>2</v>
      </c>
      <c r="C17" s="35"/>
      <c r="D17" s="11" t="s">
        <v>1</v>
      </c>
      <c r="E17" s="11" t="s">
        <v>3</v>
      </c>
      <c r="F17" s="11" t="s">
        <v>4</v>
      </c>
      <c r="G17" s="11" t="s">
        <v>5</v>
      </c>
      <c r="H17" s="11" t="s">
        <v>6</v>
      </c>
      <c r="I17" s="11" t="s">
        <v>7</v>
      </c>
      <c r="J17" s="11" t="s">
        <v>8</v>
      </c>
      <c r="K17" s="11" t="s">
        <v>9</v>
      </c>
    </row>
    <row r="18" spans="1:11" ht="15.75" customHeight="1">
      <c r="A18" s="38" t="s">
        <v>97</v>
      </c>
      <c r="B18" s="33" t="s">
        <v>10</v>
      </c>
      <c r="C18" s="33" t="s">
        <v>30</v>
      </c>
      <c r="D18" s="8" t="s">
        <v>127</v>
      </c>
      <c r="E18" s="10"/>
      <c r="F18" s="10"/>
      <c r="G18" s="10"/>
      <c r="H18" s="10"/>
      <c r="I18" s="10"/>
      <c r="J18" s="10">
        <f>SUM(E18:I18)</f>
        <v>0</v>
      </c>
      <c r="K18" s="10"/>
    </row>
    <row r="19" spans="1:11" ht="15.75" customHeight="1">
      <c r="A19" s="31"/>
      <c r="B19" s="33"/>
      <c r="C19" s="33"/>
      <c r="D19" s="8" t="s">
        <v>128</v>
      </c>
      <c r="E19" s="10"/>
      <c r="F19" s="10"/>
      <c r="G19" s="10"/>
      <c r="H19" s="10"/>
      <c r="I19" s="10"/>
      <c r="J19" s="10">
        <f t="shared" ref="J19:J21" si="2">SUM(E19:I19)</f>
        <v>0</v>
      </c>
      <c r="K19" s="10"/>
    </row>
    <row r="20" spans="1:11" ht="15.75" customHeight="1">
      <c r="A20" s="31"/>
      <c r="B20" s="33"/>
      <c r="C20" s="33"/>
      <c r="D20" s="8" t="s">
        <v>129</v>
      </c>
      <c r="E20" s="10">
        <v>160000</v>
      </c>
      <c r="F20" s="10">
        <v>16000</v>
      </c>
      <c r="G20" s="10">
        <v>2000</v>
      </c>
      <c r="H20" s="10">
        <v>2000</v>
      </c>
      <c r="I20" s="10">
        <v>12000</v>
      </c>
      <c r="J20" s="10">
        <f t="shared" si="2"/>
        <v>192000</v>
      </c>
      <c r="K20" s="10"/>
    </row>
    <row r="21" spans="1:11" ht="15.75" customHeight="1">
      <c r="A21" s="31"/>
      <c r="B21" s="33"/>
      <c r="C21" s="33"/>
      <c r="D21" s="8" t="s">
        <v>123</v>
      </c>
      <c r="E21" s="10">
        <v>123636</v>
      </c>
      <c r="F21" s="10">
        <v>12364</v>
      </c>
      <c r="G21" s="10">
        <v>2000</v>
      </c>
      <c r="H21" s="10">
        <v>2000</v>
      </c>
      <c r="I21" s="10">
        <v>12000</v>
      </c>
      <c r="J21" s="10">
        <f t="shared" si="2"/>
        <v>152000</v>
      </c>
      <c r="K21" s="10"/>
    </row>
    <row r="22" spans="1:11" ht="15.75" customHeight="1">
      <c r="A22" s="33" t="s">
        <v>11</v>
      </c>
      <c r="B22" s="33"/>
      <c r="C22" s="33"/>
      <c r="D22" s="33"/>
      <c r="E22" s="12">
        <f>SUM(E18:E21)/2</f>
        <v>141818</v>
      </c>
      <c r="F22" s="12">
        <f>SUM(F18:F21)/2</f>
        <v>14182</v>
      </c>
      <c r="G22" s="12">
        <f>SUM(G18:G21)/2</f>
        <v>2000</v>
      </c>
      <c r="H22" s="12">
        <f>SUM(H18:H21)/2</f>
        <v>2000</v>
      </c>
      <c r="I22" s="12">
        <f>SUM(I18:I21)/2</f>
        <v>12000</v>
      </c>
      <c r="J22" s="12">
        <f>SUM(J18:J21)/2</f>
        <v>172000</v>
      </c>
      <c r="K22" s="13"/>
    </row>
    <row r="23" spans="1:11" ht="15.75" customHeight="1"/>
    <row r="24" spans="1:11" ht="15.75" customHeight="1">
      <c r="A24" s="1" t="s">
        <v>0</v>
      </c>
      <c r="B24" s="34" t="s">
        <v>2</v>
      </c>
      <c r="C24" s="35"/>
      <c r="D24" s="11" t="s">
        <v>1</v>
      </c>
      <c r="E24" s="11" t="s">
        <v>3</v>
      </c>
      <c r="F24" s="11" t="s">
        <v>4</v>
      </c>
      <c r="G24" s="11" t="s">
        <v>5</v>
      </c>
      <c r="H24" s="11" t="s">
        <v>6</v>
      </c>
      <c r="I24" s="11" t="s">
        <v>7</v>
      </c>
      <c r="J24" s="11" t="s">
        <v>8</v>
      </c>
      <c r="K24" s="11" t="s">
        <v>9</v>
      </c>
    </row>
    <row r="25" spans="1:11" ht="15.75" customHeight="1">
      <c r="A25" s="38" t="s">
        <v>97</v>
      </c>
      <c r="B25" s="33" t="s">
        <v>10</v>
      </c>
      <c r="C25" s="33" t="s">
        <v>31</v>
      </c>
      <c r="D25" s="8" t="s">
        <v>127</v>
      </c>
      <c r="E25" s="10"/>
      <c r="F25" s="10"/>
      <c r="G25" s="10"/>
      <c r="H25" s="10"/>
      <c r="I25" s="10"/>
      <c r="J25" s="10">
        <f>SUM(E25:I25)</f>
        <v>0</v>
      </c>
      <c r="K25" s="10"/>
    </row>
    <row r="26" spans="1:11" ht="15.75" customHeight="1">
      <c r="A26" s="31"/>
      <c r="B26" s="33"/>
      <c r="C26" s="33"/>
      <c r="D26" s="8" t="s">
        <v>128</v>
      </c>
      <c r="E26" s="10"/>
      <c r="F26" s="10"/>
      <c r="G26" s="10"/>
      <c r="H26" s="10"/>
      <c r="I26" s="10"/>
      <c r="J26" s="10">
        <f t="shared" ref="J26:J28" si="3">SUM(E26:I26)</f>
        <v>0</v>
      </c>
      <c r="K26" s="10"/>
    </row>
    <row r="27" spans="1:11" ht="15.75" customHeight="1">
      <c r="A27" s="31"/>
      <c r="B27" s="33"/>
      <c r="C27" s="33"/>
      <c r="D27" s="8" t="s">
        <v>129</v>
      </c>
      <c r="E27" s="10">
        <v>160000</v>
      </c>
      <c r="F27" s="10">
        <v>16000</v>
      </c>
      <c r="G27" s="10">
        <v>2000</v>
      </c>
      <c r="H27" s="10">
        <v>2000</v>
      </c>
      <c r="I27" s="10">
        <v>12000</v>
      </c>
      <c r="J27" s="10">
        <f t="shared" si="3"/>
        <v>192000</v>
      </c>
      <c r="K27" s="10"/>
    </row>
    <row r="28" spans="1:11" ht="15.75" customHeight="1">
      <c r="A28" s="31"/>
      <c r="B28" s="33"/>
      <c r="C28" s="33"/>
      <c r="D28" s="8" t="s">
        <v>123</v>
      </c>
      <c r="E28" s="10">
        <v>123636</v>
      </c>
      <c r="F28" s="10">
        <v>12364</v>
      </c>
      <c r="G28" s="10">
        <v>2000</v>
      </c>
      <c r="H28" s="10">
        <v>2000</v>
      </c>
      <c r="I28" s="10">
        <v>12000</v>
      </c>
      <c r="J28" s="10">
        <f t="shared" si="3"/>
        <v>152000</v>
      </c>
      <c r="K28" s="10"/>
    </row>
    <row r="29" spans="1:11" ht="15.75" customHeight="1">
      <c r="A29" s="33" t="s">
        <v>11</v>
      </c>
      <c r="B29" s="33"/>
      <c r="C29" s="33"/>
      <c r="D29" s="33"/>
      <c r="E29" s="12">
        <f>SUM(E25:E28)/2</f>
        <v>141818</v>
      </c>
      <c r="F29" s="12">
        <f>SUM(F25:F28)/2</f>
        <v>14182</v>
      </c>
      <c r="G29" s="12">
        <f>SUM(G25:G28)/2</f>
        <v>2000</v>
      </c>
      <c r="H29" s="12">
        <f>SUM(H25:H28)/2</f>
        <v>2000</v>
      </c>
      <c r="I29" s="12">
        <f>SUM(I25:I28)/2</f>
        <v>12000</v>
      </c>
      <c r="J29" s="12">
        <f>SUM(J25:J28)/2</f>
        <v>172000</v>
      </c>
      <c r="K29" s="13"/>
    </row>
    <row r="30" spans="1:11" ht="15.75" customHeight="1"/>
    <row r="31" spans="1:11" ht="15.75" customHeight="1">
      <c r="A31" s="1" t="s">
        <v>0</v>
      </c>
      <c r="B31" s="34" t="s">
        <v>2</v>
      </c>
      <c r="C31" s="35"/>
      <c r="D31" s="11" t="s">
        <v>1</v>
      </c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</row>
    <row r="32" spans="1:11" ht="15.75" customHeight="1">
      <c r="A32" s="38" t="s">
        <v>97</v>
      </c>
      <c r="B32" s="33" t="s">
        <v>14</v>
      </c>
      <c r="C32" s="33" t="s">
        <v>15</v>
      </c>
      <c r="D32" s="8" t="s">
        <v>127</v>
      </c>
      <c r="E32" s="10">
        <v>20000</v>
      </c>
      <c r="F32" s="10">
        <v>2000</v>
      </c>
      <c r="G32" s="10">
        <v>700</v>
      </c>
      <c r="H32" s="10">
        <v>400</v>
      </c>
      <c r="I32" s="10">
        <v>800</v>
      </c>
      <c r="J32" s="10">
        <f>SUM(E32:I32)</f>
        <v>23900</v>
      </c>
      <c r="K32" s="10"/>
    </row>
    <row r="33" spans="1:11" ht="15.75" customHeight="1">
      <c r="A33" s="31"/>
      <c r="B33" s="33"/>
      <c r="C33" s="33"/>
      <c r="D33" s="8" t="s">
        <v>128</v>
      </c>
      <c r="E33" s="10">
        <v>21200</v>
      </c>
      <c r="F33" s="10">
        <v>2120</v>
      </c>
      <c r="G33" s="10">
        <v>700</v>
      </c>
      <c r="H33" s="10">
        <v>400</v>
      </c>
      <c r="I33" s="10">
        <v>800</v>
      </c>
      <c r="J33" s="54">
        <f>SUM(E33:I33)</f>
        <v>25220</v>
      </c>
      <c r="K33" s="10"/>
    </row>
    <row r="34" spans="1:11" ht="15.75" customHeight="1">
      <c r="A34" s="31"/>
      <c r="B34" s="33"/>
      <c r="C34" s="33"/>
      <c r="D34" s="8" t="s">
        <v>129</v>
      </c>
      <c r="E34" s="10">
        <v>21000</v>
      </c>
      <c r="F34" s="10">
        <v>2100</v>
      </c>
      <c r="G34" s="10">
        <v>700</v>
      </c>
      <c r="H34" s="10">
        <v>400</v>
      </c>
      <c r="I34" s="10">
        <v>800</v>
      </c>
      <c r="J34" s="10">
        <f t="shared" ref="J34:J35" si="4">SUM(E34:I34)</f>
        <v>25000</v>
      </c>
      <c r="K34" s="10"/>
    </row>
    <row r="35" spans="1:11" ht="15.75" customHeight="1">
      <c r="A35" s="31"/>
      <c r="B35" s="33"/>
      <c r="C35" s="33"/>
      <c r="D35" s="8" t="s">
        <v>123</v>
      </c>
      <c r="E35" s="10">
        <v>8500</v>
      </c>
      <c r="F35" s="10">
        <v>850</v>
      </c>
      <c r="G35" s="10">
        <v>700</v>
      </c>
      <c r="H35" s="10">
        <v>400</v>
      </c>
      <c r="I35" s="10">
        <v>800</v>
      </c>
      <c r="J35" s="55">
        <f t="shared" si="4"/>
        <v>11250</v>
      </c>
      <c r="K35" s="10"/>
    </row>
    <row r="36" spans="1:11" ht="15.75" customHeight="1">
      <c r="A36" s="33" t="s">
        <v>11</v>
      </c>
      <c r="B36" s="33"/>
      <c r="C36" s="33"/>
      <c r="D36" s="33"/>
      <c r="E36" s="12">
        <f>SUM(E32:E35)/4</f>
        <v>17675</v>
      </c>
      <c r="F36" s="12">
        <f>SUM(F32:F35)/4</f>
        <v>1767.5</v>
      </c>
      <c r="G36" s="12">
        <f>SUM(G32:G35)/4</f>
        <v>700</v>
      </c>
      <c r="H36" s="12">
        <f>SUM(H32:H35)/4</f>
        <v>400</v>
      </c>
      <c r="I36" s="12">
        <f>SUM(I32:I35)/4</f>
        <v>800</v>
      </c>
      <c r="J36" s="12">
        <f>SUM(J32:J35)/4</f>
        <v>21342.5</v>
      </c>
      <c r="K36" s="13"/>
    </row>
    <row r="37" spans="1:11" ht="15.75" customHeight="1"/>
    <row r="38" spans="1:11" ht="15.75" customHeight="1">
      <c r="A38" s="1" t="s">
        <v>0</v>
      </c>
      <c r="B38" s="34" t="s">
        <v>2</v>
      </c>
      <c r="C38" s="35"/>
      <c r="D38" s="11" t="s">
        <v>1</v>
      </c>
      <c r="E38" s="11" t="s">
        <v>3</v>
      </c>
      <c r="F38" s="11" t="s">
        <v>4</v>
      </c>
      <c r="G38" s="11" t="s">
        <v>5</v>
      </c>
      <c r="H38" s="11" t="s">
        <v>6</v>
      </c>
      <c r="I38" s="11" t="s">
        <v>7</v>
      </c>
      <c r="J38" s="11" t="s">
        <v>8</v>
      </c>
      <c r="K38" s="11" t="s">
        <v>9</v>
      </c>
    </row>
    <row r="39" spans="1:11" ht="15.75" customHeight="1">
      <c r="A39" s="38" t="s">
        <v>97</v>
      </c>
      <c r="B39" s="33" t="s">
        <v>17</v>
      </c>
      <c r="C39" s="33" t="s">
        <v>16</v>
      </c>
      <c r="D39" s="8" t="s">
        <v>127</v>
      </c>
      <c r="E39" s="10">
        <v>15000</v>
      </c>
      <c r="F39" s="10">
        <v>1500</v>
      </c>
      <c r="G39" s="10">
        <v>700</v>
      </c>
      <c r="H39" s="10">
        <v>400</v>
      </c>
      <c r="I39" s="10">
        <v>800</v>
      </c>
      <c r="J39" s="10">
        <f>SUM(E39:I39)</f>
        <v>18400</v>
      </c>
      <c r="K39" s="10"/>
    </row>
    <row r="40" spans="1:11" ht="15.75" customHeight="1">
      <c r="A40" s="31"/>
      <c r="B40" s="33"/>
      <c r="C40" s="33"/>
      <c r="D40" s="8" t="s">
        <v>128</v>
      </c>
      <c r="E40" s="10"/>
      <c r="F40" s="10"/>
      <c r="G40" s="10"/>
      <c r="H40" s="10"/>
      <c r="I40" s="10"/>
      <c r="J40" s="10">
        <f t="shared" ref="J40:J42" si="5">SUM(E40:I40)</f>
        <v>0</v>
      </c>
      <c r="K40" s="10"/>
    </row>
    <row r="41" spans="1:11" ht="15.75" customHeight="1">
      <c r="A41" s="31"/>
      <c r="B41" s="33"/>
      <c r="C41" s="33"/>
      <c r="D41" s="8" t="s">
        <v>129</v>
      </c>
      <c r="E41" s="10">
        <v>12455</v>
      </c>
      <c r="F41" s="10">
        <v>1245</v>
      </c>
      <c r="G41" s="10">
        <v>700</v>
      </c>
      <c r="H41" s="10">
        <v>400</v>
      </c>
      <c r="I41" s="10">
        <v>800</v>
      </c>
      <c r="J41" s="10">
        <f t="shared" si="5"/>
        <v>15600</v>
      </c>
      <c r="K41" s="10"/>
    </row>
    <row r="42" spans="1:11" ht="15.75" customHeight="1">
      <c r="A42" s="31"/>
      <c r="B42" s="33"/>
      <c r="C42" s="33"/>
      <c r="D42" s="8" t="s">
        <v>123</v>
      </c>
      <c r="E42" s="10"/>
      <c r="F42" s="10"/>
      <c r="G42" s="10"/>
      <c r="H42" s="10"/>
      <c r="I42" s="10"/>
      <c r="J42" s="10">
        <f t="shared" si="5"/>
        <v>0</v>
      </c>
      <c r="K42" s="10"/>
    </row>
    <row r="43" spans="1:11" ht="15.75" customHeight="1">
      <c r="A43" s="33" t="s">
        <v>11</v>
      </c>
      <c r="B43" s="33"/>
      <c r="C43" s="33"/>
      <c r="D43" s="33"/>
      <c r="E43" s="12">
        <f>SUM(E39:E42)/2</f>
        <v>13727.5</v>
      </c>
      <c r="F43" s="12">
        <f>SUM(F39:F42)/2</f>
        <v>1372.5</v>
      </c>
      <c r="G43" s="12">
        <f>SUM(G39:G42)/2</f>
        <v>700</v>
      </c>
      <c r="H43" s="12">
        <f>SUM(H39:H42)/2</f>
        <v>400</v>
      </c>
      <c r="I43" s="12">
        <f>SUM(I39:I42)/2</f>
        <v>800</v>
      </c>
      <c r="J43" s="12">
        <f>SUM(J39:J42)/2</f>
        <v>17000</v>
      </c>
      <c r="K43" s="13"/>
    </row>
    <row r="44" spans="1:11" ht="24" customHeight="1"/>
  </sheetData>
  <mergeCells count="32">
    <mergeCell ref="A43:D43"/>
    <mergeCell ref="A25:A28"/>
    <mergeCell ref="B25:B28"/>
    <mergeCell ref="C25:C28"/>
    <mergeCell ref="A29:D29"/>
    <mergeCell ref="B31:C31"/>
    <mergeCell ref="A32:A35"/>
    <mergeCell ref="B32:B35"/>
    <mergeCell ref="C32:C35"/>
    <mergeCell ref="A36:D36"/>
    <mergeCell ref="B38:C38"/>
    <mergeCell ref="A39:A42"/>
    <mergeCell ref="B39:B42"/>
    <mergeCell ref="C39:C42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85" zoomScaleNormal="85" workbookViewId="0">
      <selection activeCell="M12" sqref="M12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97</v>
      </c>
      <c r="B4" s="33" t="s">
        <v>10</v>
      </c>
      <c r="C4" s="33" t="s">
        <v>13</v>
      </c>
      <c r="D4" s="8" t="s">
        <v>127</v>
      </c>
      <c r="E4" s="10"/>
      <c r="F4" s="10"/>
      <c r="G4" s="10"/>
      <c r="H4" s="10"/>
      <c r="I4" s="10"/>
      <c r="J4" s="10"/>
      <c r="K4" s="10"/>
    </row>
    <row r="5" spans="1:13" ht="15.75" customHeight="1">
      <c r="A5" s="31"/>
      <c r="B5" s="33"/>
      <c r="C5" s="33"/>
      <c r="D5" s="8" t="s">
        <v>128</v>
      </c>
      <c r="E5" s="10"/>
      <c r="F5" s="10"/>
      <c r="G5" s="10"/>
      <c r="H5" s="10">
        <v>50000</v>
      </c>
      <c r="I5" s="10">
        <v>40000</v>
      </c>
      <c r="J5" s="24" t="s">
        <v>51</v>
      </c>
      <c r="K5" s="10"/>
    </row>
    <row r="6" spans="1:13" ht="15.75" customHeight="1">
      <c r="A6" s="31"/>
      <c r="B6" s="33"/>
      <c r="C6" s="33"/>
      <c r="D6" s="8" t="s">
        <v>129</v>
      </c>
      <c r="E6" s="10">
        <v>130000</v>
      </c>
      <c r="F6" s="10">
        <v>160000</v>
      </c>
      <c r="G6" s="10">
        <v>80000</v>
      </c>
      <c r="H6" s="54">
        <v>50000</v>
      </c>
      <c r="I6" s="54">
        <v>50000</v>
      </c>
      <c r="J6" s="56" t="s">
        <v>58</v>
      </c>
      <c r="K6" s="10"/>
    </row>
    <row r="7" spans="1:13" ht="15.75" customHeight="1">
      <c r="A7" s="31"/>
      <c r="B7" s="33"/>
      <c r="C7" s="33"/>
      <c r="D7" s="8" t="s">
        <v>123</v>
      </c>
      <c r="E7" s="10"/>
      <c r="F7" s="10"/>
      <c r="G7" s="10"/>
      <c r="H7" s="55">
        <v>30000</v>
      </c>
      <c r="I7" s="55">
        <v>30000</v>
      </c>
      <c r="J7" s="10"/>
      <c r="K7" s="10"/>
    </row>
    <row r="8" spans="1:13" ht="15.75" customHeight="1">
      <c r="A8" s="33" t="s">
        <v>11</v>
      </c>
      <c r="B8" s="33"/>
      <c r="C8" s="33"/>
      <c r="D8" s="33"/>
      <c r="E8" s="12">
        <f>SUM(E4:E7)</f>
        <v>130000</v>
      </c>
      <c r="F8" s="12">
        <f>SUM(F4:F7)</f>
        <v>160000</v>
      </c>
      <c r="G8" s="12">
        <f>SUM(G4:G7)</f>
        <v>80000</v>
      </c>
      <c r="H8" s="12">
        <f>SUM(H4:H7)/3</f>
        <v>43333.333333333336</v>
      </c>
      <c r="I8" s="12">
        <f>SUM(I4:I7)/3</f>
        <v>40000</v>
      </c>
      <c r="J8" s="26" t="s">
        <v>109</v>
      </c>
      <c r="K8" s="13"/>
    </row>
    <row r="9" spans="1:13" ht="15.75" customHeight="1"/>
    <row r="10" spans="1:13" ht="15.75" customHeight="1">
      <c r="A10" s="1" t="s">
        <v>0</v>
      </c>
      <c r="B10" s="34" t="s">
        <v>2</v>
      </c>
      <c r="C10" s="35"/>
      <c r="D10" s="11" t="s">
        <v>1</v>
      </c>
      <c r="E10" s="11" t="s">
        <v>20</v>
      </c>
      <c r="F10" s="11" t="s">
        <v>21</v>
      </c>
      <c r="G10" s="11" t="s">
        <v>22</v>
      </c>
      <c r="H10" s="11" t="s">
        <v>23</v>
      </c>
      <c r="I10" s="11" t="s">
        <v>24</v>
      </c>
      <c r="J10" s="11" t="s">
        <v>25</v>
      </c>
      <c r="K10" s="11" t="s">
        <v>26</v>
      </c>
    </row>
    <row r="11" spans="1:13" ht="15.75" customHeight="1">
      <c r="A11" s="38" t="s">
        <v>97</v>
      </c>
      <c r="B11" s="33" t="s">
        <v>10</v>
      </c>
      <c r="C11" s="39" t="s">
        <v>12</v>
      </c>
      <c r="D11" s="8" t="s">
        <v>127</v>
      </c>
      <c r="E11" s="10"/>
      <c r="F11" s="10"/>
      <c r="G11" s="10"/>
      <c r="H11" s="10"/>
      <c r="I11" s="10"/>
      <c r="J11" s="10"/>
      <c r="K11" s="10"/>
    </row>
    <row r="12" spans="1:13" ht="15.75" customHeight="1">
      <c r="A12" s="31"/>
      <c r="B12" s="33"/>
      <c r="C12" s="33"/>
      <c r="D12" s="8" t="s">
        <v>128</v>
      </c>
      <c r="E12" s="10"/>
      <c r="F12" s="10"/>
      <c r="G12" s="10"/>
      <c r="H12" s="54">
        <v>50000</v>
      </c>
      <c r="I12" s="54">
        <v>40000</v>
      </c>
      <c r="J12" s="24" t="s">
        <v>51</v>
      </c>
      <c r="K12" s="10"/>
    </row>
    <row r="13" spans="1:13" ht="15.75" customHeight="1">
      <c r="A13" s="31"/>
      <c r="B13" s="33"/>
      <c r="C13" s="33"/>
      <c r="D13" s="8" t="s">
        <v>129</v>
      </c>
      <c r="E13" s="10">
        <v>20000</v>
      </c>
      <c r="F13" s="10">
        <v>80000</v>
      </c>
      <c r="G13" s="10">
        <v>60000</v>
      </c>
      <c r="H13" s="10">
        <v>35000</v>
      </c>
      <c r="I13" s="10">
        <v>35000</v>
      </c>
      <c r="J13" s="10"/>
      <c r="K13" s="10"/>
    </row>
    <row r="14" spans="1:13" ht="15.75" customHeight="1">
      <c r="A14" s="31"/>
      <c r="B14" s="33"/>
      <c r="C14" s="33"/>
      <c r="D14" s="8" t="s">
        <v>123</v>
      </c>
      <c r="E14" s="10"/>
      <c r="F14" s="10"/>
      <c r="G14" s="10"/>
      <c r="H14" s="55">
        <v>20000</v>
      </c>
      <c r="I14" s="55">
        <v>20000</v>
      </c>
      <c r="J14" s="10"/>
      <c r="K14" s="10"/>
    </row>
    <row r="15" spans="1:13" ht="15.75" customHeight="1">
      <c r="A15" s="33" t="s">
        <v>11</v>
      </c>
      <c r="B15" s="33"/>
      <c r="C15" s="33"/>
      <c r="D15" s="33"/>
      <c r="E15" s="12">
        <f>SUM(E11:E14)</f>
        <v>20000</v>
      </c>
      <c r="F15" s="12">
        <f>SUM(F11:F14)</f>
        <v>80000</v>
      </c>
      <c r="G15" s="12">
        <f>SUM(G11:G14)</f>
        <v>60000</v>
      </c>
      <c r="H15" s="12">
        <f>SUM(H11:H14)/3</f>
        <v>35000</v>
      </c>
      <c r="I15" s="12">
        <f>SUM(I11:I14)/3</f>
        <v>31666.666666666668</v>
      </c>
      <c r="J15" s="24" t="s">
        <v>51</v>
      </c>
      <c r="K15" s="13"/>
    </row>
    <row r="16" spans="1:13" ht="15.75" customHeight="1"/>
    <row r="17" spans="1:11" ht="15.75" customHeight="1">
      <c r="A17" s="1" t="s">
        <v>0</v>
      </c>
      <c r="B17" s="34" t="s">
        <v>2</v>
      </c>
      <c r="C17" s="35"/>
      <c r="D17" s="11" t="s">
        <v>1</v>
      </c>
      <c r="E17" s="11" t="s">
        <v>20</v>
      </c>
      <c r="F17" s="11" t="s">
        <v>21</v>
      </c>
      <c r="G17" s="11" t="s">
        <v>22</v>
      </c>
      <c r="H17" s="11" t="s">
        <v>23</v>
      </c>
      <c r="I17" s="11" t="s">
        <v>24</v>
      </c>
      <c r="J17" s="11" t="s">
        <v>25</v>
      </c>
      <c r="K17" s="11" t="s">
        <v>26</v>
      </c>
    </row>
    <row r="18" spans="1:11" ht="15.75" customHeight="1">
      <c r="A18" s="38" t="s">
        <v>97</v>
      </c>
      <c r="B18" s="33" t="s">
        <v>10</v>
      </c>
      <c r="C18" s="33" t="s">
        <v>30</v>
      </c>
      <c r="D18" s="8" t="s">
        <v>127</v>
      </c>
      <c r="E18" s="10"/>
      <c r="F18" s="10"/>
      <c r="G18" s="10"/>
      <c r="H18" s="10"/>
      <c r="I18" s="10"/>
      <c r="J18" s="10"/>
      <c r="K18" s="10"/>
    </row>
    <row r="19" spans="1:11" ht="15.75" customHeight="1">
      <c r="A19" s="31"/>
      <c r="B19" s="33"/>
      <c r="C19" s="33"/>
      <c r="D19" s="8" t="s">
        <v>128</v>
      </c>
      <c r="E19" s="10"/>
      <c r="F19" s="10"/>
      <c r="G19" s="10"/>
      <c r="H19" s="10"/>
      <c r="I19" s="10"/>
      <c r="J19" s="10"/>
      <c r="K19" s="10"/>
    </row>
    <row r="20" spans="1:11" ht="15.75" customHeight="1">
      <c r="A20" s="31"/>
      <c r="B20" s="33"/>
      <c r="C20" s="33"/>
      <c r="D20" s="8" t="s">
        <v>129</v>
      </c>
      <c r="E20" s="10">
        <v>20000</v>
      </c>
      <c r="F20" s="10">
        <v>80000</v>
      </c>
      <c r="G20" s="10">
        <v>60000</v>
      </c>
      <c r="H20" s="10">
        <v>50000</v>
      </c>
      <c r="I20" s="10">
        <v>50000</v>
      </c>
      <c r="J20" s="10"/>
      <c r="K20" s="10"/>
    </row>
    <row r="21" spans="1:11" ht="15.75" customHeight="1">
      <c r="A21" s="31"/>
      <c r="B21" s="33"/>
      <c r="C21" s="33"/>
      <c r="D21" s="8" t="s">
        <v>123</v>
      </c>
      <c r="E21" s="10"/>
      <c r="F21" s="10"/>
      <c r="G21" s="10"/>
      <c r="H21" s="10">
        <v>30000</v>
      </c>
      <c r="I21" s="10">
        <v>30000</v>
      </c>
      <c r="J21" s="10"/>
      <c r="K21" s="10"/>
    </row>
    <row r="22" spans="1:11" ht="15.75" customHeight="1">
      <c r="A22" s="33" t="s">
        <v>11</v>
      </c>
      <c r="B22" s="33"/>
      <c r="C22" s="33"/>
      <c r="D22" s="33"/>
      <c r="E22" s="12">
        <f>SUM(E18:E21)</f>
        <v>20000</v>
      </c>
      <c r="F22" s="12">
        <f>SUM(F18:F21)</f>
        <v>80000</v>
      </c>
      <c r="G22" s="12">
        <f>SUM(G18:G21)</f>
        <v>60000</v>
      </c>
      <c r="H22" s="12">
        <f>SUM(H18:H21)/2</f>
        <v>40000</v>
      </c>
      <c r="I22" s="12">
        <f>SUM(I18:I21)/2</f>
        <v>40000</v>
      </c>
      <c r="J22" s="12"/>
      <c r="K22" s="13"/>
    </row>
    <row r="23" spans="1:11" ht="15.75" customHeight="1"/>
    <row r="24" spans="1:11" ht="15.75" customHeight="1">
      <c r="A24" s="1" t="s">
        <v>0</v>
      </c>
      <c r="B24" s="34" t="s">
        <v>2</v>
      </c>
      <c r="C24" s="35"/>
      <c r="D24" s="11" t="s">
        <v>1</v>
      </c>
      <c r="E24" s="11" t="s">
        <v>20</v>
      </c>
      <c r="F24" s="11" t="s">
        <v>21</v>
      </c>
      <c r="G24" s="11" t="s">
        <v>22</v>
      </c>
      <c r="H24" s="11" t="s">
        <v>23</v>
      </c>
      <c r="I24" s="11" t="s">
        <v>24</v>
      </c>
      <c r="J24" s="11" t="s">
        <v>25</v>
      </c>
      <c r="K24" s="11" t="s">
        <v>26</v>
      </c>
    </row>
    <row r="25" spans="1:11" ht="15.75" customHeight="1">
      <c r="A25" s="38" t="s">
        <v>97</v>
      </c>
      <c r="B25" s="33" t="s">
        <v>10</v>
      </c>
      <c r="C25" s="33" t="s">
        <v>39</v>
      </c>
      <c r="D25" s="8" t="s">
        <v>127</v>
      </c>
      <c r="E25" s="10"/>
      <c r="F25" s="10"/>
      <c r="G25" s="10"/>
      <c r="H25" s="10"/>
      <c r="I25" s="10"/>
      <c r="J25" s="10"/>
      <c r="K25" s="10"/>
    </row>
    <row r="26" spans="1:11" ht="15.75" customHeight="1">
      <c r="A26" s="31"/>
      <c r="B26" s="33"/>
      <c r="C26" s="33"/>
      <c r="D26" s="8" t="s">
        <v>128</v>
      </c>
      <c r="E26" s="10"/>
      <c r="F26" s="10"/>
      <c r="G26" s="10"/>
      <c r="H26" s="10"/>
      <c r="I26" s="10"/>
      <c r="J26" s="10"/>
      <c r="K26" s="10"/>
    </row>
    <row r="27" spans="1:11" ht="15.75" customHeight="1">
      <c r="A27" s="31"/>
      <c r="B27" s="33"/>
      <c r="C27" s="33"/>
      <c r="D27" s="8" t="s">
        <v>129</v>
      </c>
      <c r="E27" s="10">
        <v>20000</v>
      </c>
      <c r="F27" s="10">
        <v>80000</v>
      </c>
      <c r="G27" s="10">
        <v>60000</v>
      </c>
      <c r="H27" s="10">
        <v>35000</v>
      </c>
      <c r="I27" s="10">
        <v>35000</v>
      </c>
      <c r="J27" s="10"/>
      <c r="K27" s="10"/>
    </row>
    <row r="28" spans="1:11" ht="15.75" customHeight="1">
      <c r="A28" s="31"/>
      <c r="B28" s="33"/>
      <c r="C28" s="33"/>
      <c r="D28" s="8" t="s">
        <v>123</v>
      </c>
      <c r="E28" s="10"/>
      <c r="F28" s="10"/>
      <c r="G28" s="10"/>
      <c r="H28" s="10">
        <v>20000</v>
      </c>
      <c r="I28" s="10">
        <v>20000</v>
      </c>
      <c r="J28" s="10"/>
      <c r="K28" s="10"/>
    </row>
    <row r="29" spans="1:11" ht="15.75" customHeight="1">
      <c r="A29" s="33" t="s">
        <v>11</v>
      </c>
      <c r="B29" s="33"/>
      <c r="C29" s="33"/>
      <c r="D29" s="33"/>
      <c r="E29" s="12">
        <f>SUM(E25:E28)</f>
        <v>20000</v>
      </c>
      <c r="F29" s="12">
        <f>SUM(F25:F28)</f>
        <v>80000</v>
      </c>
      <c r="G29" s="12">
        <f>SUM(G25:G28)</f>
        <v>60000</v>
      </c>
      <c r="H29" s="12">
        <f>SUM(H25:H28)/2</f>
        <v>27500</v>
      </c>
      <c r="I29" s="12">
        <f>SUM(I25:I28)/2</f>
        <v>27500</v>
      </c>
      <c r="J29" s="12"/>
      <c r="K29" s="13"/>
    </row>
    <row r="30" spans="1:11" ht="15.75" customHeight="1"/>
    <row r="31" spans="1:11" ht="15.75" customHeight="1">
      <c r="A31" s="37" t="s">
        <v>37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15.75" customHeight="1">
      <c r="A32" s="1" t="s">
        <v>0</v>
      </c>
      <c r="B32" s="34" t="s">
        <v>2</v>
      </c>
      <c r="C32" s="35"/>
      <c r="D32" s="11" t="s">
        <v>1</v>
      </c>
      <c r="E32" s="11" t="s">
        <v>32</v>
      </c>
      <c r="F32" s="11" t="s">
        <v>33</v>
      </c>
      <c r="G32" s="11" t="s">
        <v>34</v>
      </c>
      <c r="H32" s="11" t="s">
        <v>35</v>
      </c>
      <c r="I32" s="11"/>
      <c r="J32" s="50" t="s">
        <v>36</v>
      </c>
      <c r="K32" s="51"/>
    </row>
    <row r="33" spans="1:11" ht="15.75" customHeight="1">
      <c r="A33" s="38" t="s">
        <v>97</v>
      </c>
      <c r="B33" s="44" t="s">
        <v>17</v>
      </c>
      <c r="C33" s="45"/>
      <c r="D33" s="8" t="s">
        <v>127</v>
      </c>
      <c r="E33" s="54">
        <v>8000</v>
      </c>
      <c r="F33" s="10">
        <v>3600</v>
      </c>
      <c r="G33" s="56" t="s">
        <v>56</v>
      </c>
      <c r="H33" s="56" t="s">
        <v>57</v>
      </c>
      <c r="I33" s="10"/>
      <c r="J33" s="40"/>
      <c r="K33" s="41"/>
    </row>
    <row r="34" spans="1:11" ht="15.75" customHeight="1">
      <c r="A34" s="31"/>
      <c r="B34" s="46"/>
      <c r="C34" s="47"/>
      <c r="D34" s="8" t="s">
        <v>128</v>
      </c>
      <c r="E34" s="10"/>
      <c r="F34" s="10"/>
      <c r="G34" s="10"/>
      <c r="H34" s="10"/>
      <c r="I34" s="10"/>
      <c r="J34" s="40"/>
      <c r="K34" s="41"/>
    </row>
    <row r="35" spans="1:11" ht="15.75" customHeight="1">
      <c r="A35" s="31"/>
      <c r="B35" s="46"/>
      <c r="C35" s="47"/>
      <c r="D35" s="8" t="s">
        <v>129</v>
      </c>
      <c r="E35" s="55">
        <v>5000</v>
      </c>
      <c r="F35" s="10">
        <v>3600</v>
      </c>
      <c r="G35" s="57" t="s">
        <v>59</v>
      </c>
      <c r="H35" s="24" t="s">
        <v>60</v>
      </c>
      <c r="I35" s="10"/>
      <c r="J35" s="40"/>
      <c r="K35" s="41"/>
    </row>
    <row r="36" spans="1:11" ht="15.75" customHeight="1">
      <c r="A36" s="31"/>
      <c r="B36" s="48"/>
      <c r="C36" s="49"/>
      <c r="D36" s="8" t="s">
        <v>123</v>
      </c>
      <c r="E36" s="10">
        <v>6000</v>
      </c>
      <c r="F36" s="10"/>
      <c r="G36" s="10"/>
      <c r="H36" s="57" t="s">
        <v>91</v>
      </c>
      <c r="I36" s="10"/>
      <c r="J36" s="40"/>
      <c r="K36" s="41"/>
    </row>
    <row r="37" spans="1:11" ht="15.75" customHeight="1">
      <c r="A37" s="33" t="s">
        <v>11</v>
      </c>
      <c r="B37" s="33"/>
      <c r="C37" s="33"/>
      <c r="D37" s="33"/>
      <c r="E37" s="12">
        <f>SUM(E33:E36)/3</f>
        <v>6333.333333333333</v>
      </c>
      <c r="F37" s="12">
        <f>SUM(F33:F36)/2</f>
        <v>3600</v>
      </c>
      <c r="G37" s="26" t="s">
        <v>110</v>
      </c>
      <c r="H37" s="26" t="s">
        <v>111</v>
      </c>
      <c r="I37" s="12"/>
      <c r="J37" s="12"/>
      <c r="K37" s="13"/>
    </row>
    <row r="38" spans="1:11" ht="24" customHeight="1"/>
  </sheetData>
  <mergeCells count="32">
    <mergeCell ref="A37:D37"/>
    <mergeCell ref="A25:A28"/>
    <mergeCell ref="B25:B28"/>
    <mergeCell ref="C25:C28"/>
    <mergeCell ref="A29:D29"/>
    <mergeCell ref="A31:K31"/>
    <mergeCell ref="J36:K36"/>
    <mergeCell ref="B32:C32"/>
    <mergeCell ref="A33:A36"/>
    <mergeCell ref="J32:K32"/>
    <mergeCell ref="J33:K33"/>
    <mergeCell ref="J34:K34"/>
    <mergeCell ref="J35:K35"/>
    <mergeCell ref="B33:C36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85" zoomScaleNormal="85" workbookViewId="0">
      <selection activeCell="O15" sqref="O15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0" width="12.375" style="14" customWidth="1"/>
    <col min="11" max="11" width="12.375" customWidth="1"/>
    <col min="12" max="13" width="12.125" customWidth="1"/>
  </cols>
  <sheetData>
    <row r="1" spans="1:13" ht="24.7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" t="s">
        <v>9</v>
      </c>
    </row>
    <row r="4" spans="1:13" ht="15.75" customHeight="1">
      <c r="A4" s="38" t="s">
        <v>98</v>
      </c>
      <c r="B4" s="33" t="s">
        <v>10</v>
      </c>
      <c r="C4" s="33" t="s">
        <v>13</v>
      </c>
      <c r="D4" s="8" t="s">
        <v>127</v>
      </c>
      <c r="E4" s="10"/>
      <c r="F4" s="10"/>
      <c r="G4" s="10"/>
      <c r="H4" s="10"/>
      <c r="I4" s="10"/>
      <c r="J4" s="25"/>
      <c r="K4" s="4"/>
    </row>
    <row r="5" spans="1:13" ht="15.75" customHeight="1">
      <c r="A5" s="31"/>
      <c r="B5" s="33"/>
      <c r="C5" s="33"/>
      <c r="D5" s="8" t="s">
        <v>128</v>
      </c>
      <c r="E5" s="10">
        <v>160000</v>
      </c>
      <c r="F5" s="10">
        <v>16000</v>
      </c>
      <c r="G5" s="10">
        <v>2000</v>
      </c>
      <c r="H5" s="10">
        <v>2000</v>
      </c>
      <c r="I5" s="10">
        <v>20000</v>
      </c>
      <c r="J5" s="58">
        <f t="shared" ref="J5:J10" si="0">SUM(E5:I5)</f>
        <v>200000</v>
      </c>
      <c r="K5" s="4"/>
    </row>
    <row r="6" spans="1:13" ht="15.75" customHeight="1">
      <c r="A6" s="31"/>
      <c r="B6" s="33"/>
      <c r="C6" s="33"/>
      <c r="D6" s="8" t="s">
        <v>129</v>
      </c>
      <c r="E6" s="10">
        <v>153000</v>
      </c>
      <c r="F6" s="10">
        <v>15300</v>
      </c>
      <c r="G6" s="10">
        <v>2000</v>
      </c>
      <c r="H6" s="10">
        <v>2000</v>
      </c>
      <c r="I6" s="10">
        <v>20000</v>
      </c>
      <c r="J6" s="25">
        <f t="shared" si="0"/>
        <v>192300</v>
      </c>
      <c r="K6" s="4"/>
    </row>
    <row r="7" spans="1:13" ht="15.75" customHeight="1">
      <c r="A7" s="31"/>
      <c r="B7" s="33"/>
      <c r="C7" s="33"/>
      <c r="D7" s="8" t="s">
        <v>123</v>
      </c>
      <c r="E7" s="10">
        <v>125000</v>
      </c>
      <c r="F7" s="10"/>
      <c r="G7" s="10">
        <v>1000</v>
      </c>
      <c r="H7" s="10">
        <v>2000</v>
      </c>
      <c r="I7" s="10">
        <v>20000</v>
      </c>
      <c r="J7" s="59">
        <f t="shared" si="0"/>
        <v>148000</v>
      </c>
      <c r="K7" s="4"/>
    </row>
    <row r="8" spans="1:13" ht="15.75" customHeight="1">
      <c r="A8" s="31"/>
      <c r="B8" s="33"/>
      <c r="C8" s="33"/>
      <c r="D8" s="8" t="s">
        <v>124</v>
      </c>
      <c r="E8" s="10">
        <v>125000</v>
      </c>
      <c r="F8" s="10"/>
      <c r="G8" s="10">
        <v>2000</v>
      </c>
      <c r="H8" s="10">
        <v>2000</v>
      </c>
      <c r="I8" s="10">
        <v>20000</v>
      </c>
      <c r="J8" s="25">
        <f t="shared" si="0"/>
        <v>149000</v>
      </c>
      <c r="K8" s="4"/>
    </row>
    <row r="9" spans="1:13" ht="15.75" customHeight="1">
      <c r="A9" s="31"/>
      <c r="B9" s="33"/>
      <c r="C9" s="33"/>
      <c r="D9" s="8" t="s">
        <v>125</v>
      </c>
      <c r="E9" s="10">
        <v>140000</v>
      </c>
      <c r="F9" s="10">
        <v>14000</v>
      </c>
      <c r="G9" s="10">
        <v>2000</v>
      </c>
      <c r="H9" s="10">
        <v>2000</v>
      </c>
      <c r="I9" s="10">
        <v>20000</v>
      </c>
      <c r="J9" s="25">
        <f t="shared" si="0"/>
        <v>178000</v>
      </c>
      <c r="K9" s="4"/>
    </row>
    <row r="10" spans="1:13" ht="15.75" customHeight="1">
      <c r="A10" s="32"/>
      <c r="B10" s="33"/>
      <c r="C10" s="33"/>
      <c r="D10" s="8"/>
      <c r="E10" s="10"/>
      <c r="F10" s="10"/>
      <c r="G10" s="10"/>
      <c r="H10" s="10"/>
      <c r="I10" s="10"/>
      <c r="J10" s="25">
        <f t="shared" si="0"/>
        <v>0</v>
      </c>
      <c r="K10" s="4"/>
    </row>
    <row r="11" spans="1:13" ht="15.75" customHeight="1">
      <c r="A11" s="33" t="s">
        <v>11</v>
      </c>
      <c r="B11" s="33"/>
      <c r="C11" s="33"/>
      <c r="D11" s="33"/>
      <c r="E11" s="12">
        <f>SUM(E4:E10)/5</f>
        <v>140600</v>
      </c>
      <c r="F11" s="12">
        <f>SUM(F4:F10)/3</f>
        <v>15100</v>
      </c>
      <c r="G11" s="12">
        <f>SUM(G4:G10)/5</f>
        <v>1800</v>
      </c>
      <c r="H11" s="12">
        <f>SUM(H4:H10)/5</f>
        <v>2000</v>
      </c>
      <c r="I11" s="12">
        <f>SUM(I4:I10)/5</f>
        <v>20000</v>
      </c>
      <c r="J11" s="12">
        <f>SUM(J4:J10)/5</f>
        <v>173460</v>
      </c>
      <c r="K11" s="3"/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1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" t="s">
        <v>9</v>
      </c>
    </row>
    <row r="14" spans="1:13" ht="15.75" customHeight="1">
      <c r="A14" s="38" t="s">
        <v>98</v>
      </c>
      <c r="B14" s="33" t="s">
        <v>10</v>
      </c>
      <c r="C14" s="39" t="s">
        <v>29</v>
      </c>
      <c r="D14" s="8" t="s">
        <v>127</v>
      </c>
      <c r="E14" s="10"/>
      <c r="F14" s="10"/>
      <c r="G14" s="10"/>
      <c r="H14" s="10"/>
      <c r="I14" s="10"/>
      <c r="J14" s="25"/>
      <c r="K14" s="4"/>
    </row>
    <row r="15" spans="1:13" ht="15.75" customHeight="1">
      <c r="A15" s="31"/>
      <c r="B15" s="33"/>
      <c r="C15" s="33"/>
      <c r="D15" s="8" t="s">
        <v>128</v>
      </c>
      <c r="E15" s="10">
        <v>160000</v>
      </c>
      <c r="F15" s="10">
        <v>16000</v>
      </c>
      <c r="G15" s="10">
        <v>2000</v>
      </c>
      <c r="H15" s="10">
        <v>2000</v>
      </c>
      <c r="I15" s="10">
        <v>20000</v>
      </c>
      <c r="J15" s="58">
        <f t="shared" ref="J15:J20" si="1">SUM(E15:I15)</f>
        <v>200000</v>
      </c>
      <c r="K15" s="4"/>
    </row>
    <row r="16" spans="1:13" ht="15.75" customHeight="1">
      <c r="A16" s="31"/>
      <c r="B16" s="33"/>
      <c r="C16" s="33"/>
      <c r="D16" s="8" t="s">
        <v>129</v>
      </c>
      <c r="E16" s="10">
        <v>153000</v>
      </c>
      <c r="F16" s="10">
        <v>15300</v>
      </c>
      <c r="G16" s="10">
        <v>2000</v>
      </c>
      <c r="H16" s="10">
        <v>2000</v>
      </c>
      <c r="I16" s="10">
        <v>20000</v>
      </c>
      <c r="J16" s="25">
        <f t="shared" si="1"/>
        <v>192300</v>
      </c>
      <c r="K16" s="4"/>
    </row>
    <row r="17" spans="1:11" ht="15.75" customHeight="1">
      <c r="A17" s="31"/>
      <c r="B17" s="33"/>
      <c r="C17" s="33"/>
      <c r="D17" s="8" t="s">
        <v>123</v>
      </c>
      <c r="E17" s="10">
        <v>125000</v>
      </c>
      <c r="F17" s="10"/>
      <c r="G17" s="10">
        <v>1000</v>
      </c>
      <c r="H17" s="10">
        <v>2000</v>
      </c>
      <c r="I17" s="10">
        <v>20000</v>
      </c>
      <c r="J17" s="59">
        <f t="shared" si="1"/>
        <v>148000</v>
      </c>
      <c r="K17" s="4"/>
    </row>
    <row r="18" spans="1:11" ht="15.75" customHeight="1">
      <c r="A18" s="31"/>
      <c r="B18" s="33"/>
      <c r="C18" s="33"/>
      <c r="D18" s="8" t="s">
        <v>124</v>
      </c>
      <c r="E18" s="10">
        <v>125000</v>
      </c>
      <c r="F18" s="10"/>
      <c r="G18" s="10">
        <v>2000</v>
      </c>
      <c r="H18" s="10">
        <v>2000</v>
      </c>
      <c r="I18" s="10">
        <v>20000</v>
      </c>
      <c r="J18" s="25">
        <f t="shared" si="1"/>
        <v>149000</v>
      </c>
      <c r="K18" s="4"/>
    </row>
    <row r="19" spans="1:11" ht="15.75" customHeight="1">
      <c r="A19" s="31"/>
      <c r="B19" s="33"/>
      <c r="C19" s="33"/>
      <c r="D19" s="8" t="s">
        <v>125</v>
      </c>
      <c r="E19" s="10"/>
      <c r="F19" s="10"/>
      <c r="G19" s="10"/>
      <c r="H19" s="10"/>
      <c r="I19" s="10"/>
      <c r="J19" s="25">
        <f t="shared" si="1"/>
        <v>0</v>
      </c>
      <c r="K19" s="4"/>
    </row>
    <row r="20" spans="1:11" ht="15.75" customHeight="1">
      <c r="A20" s="32"/>
      <c r="B20" s="33"/>
      <c r="C20" s="33"/>
      <c r="D20" s="8"/>
      <c r="E20" s="10"/>
      <c r="F20" s="10"/>
      <c r="G20" s="10"/>
      <c r="H20" s="10"/>
      <c r="I20" s="10"/>
      <c r="J20" s="25">
        <f t="shared" si="1"/>
        <v>0</v>
      </c>
      <c r="K20" s="4"/>
    </row>
    <row r="21" spans="1:11" ht="15.75" customHeight="1">
      <c r="A21" s="33" t="s">
        <v>11</v>
      </c>
      <c r="B21" s="33"/>
      <c r="C21" s="33"/>
      <c r="D21" s="33"/>
      <c r="E21" s="12">
        <f>SUM(E14:E20)/4</f>
        <v>140750</v>
      </c>
      <c r="F21" s="12">
        <f>SUM(F14:F20)/2</f>
        <v>15650</v>
      </c>
      <c r="G21" s="12">
        <f>SUM(G14:G20)/4</f>
        <v>1750</v>
      </c>
      <c r="H21" s="12">
        <f>SUM(H14:H20)/4</f>
        <v>2000</v>
      </c>
      <c r="I21" s="12">
        <f>SUM(I14:I20)/4</f>
        <v>20000</v>
      </c>
      <c r="J21" s="12">
        <f>SUM(J14:J20)/4</f>
        <v>172325</v>
      </c>
      <c r="K21" s="3"/>
    </row>
    <row r="22" spans="1:11" ht="15.75" customHeight="1"/>
    <row r="23" spans="1:11" ht="15.75" customHeight="1">
      <c r="A23" s="1" t="s">
        <v>0</v>
      </c>
      <c r="B23" s="34" t="s">
        <v>2</v>
      </c>
      <c r="C23" s="35"/>
      <c r="D23" s="11" t="s">
        <v>1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" t="s">
        <v>9</v>
      </c>
    </row>
    <row r="24" spans="1:11" ht="15.75" customHeight="1">
      <c r="A24" s="38" t="s">
        <v>98</v>
      </c>
      <c r="B24" s="33" t="s">
        <v>10</v>
      </c>
      <c r="C24" s="33" t="s">
        <v>30</v>
      </c>
      <c r="D24" s="8" t="s">
        <v>127</v>
      </c>
      <c r="E24" s="10"/>
      <c r="F24" s="10"/>
      <c r="G24" s="10"/>
      <c r="H24" s="10"/>
      <c r="I24" s="10"/>
      <c r="J24" s="25"/>
      <c r="K24" s="4"/>
    </row>
    <row r="25" spans="1:11" ht="15.75" customHeight="1">
      <c r="A25" s="31"/>
      <c r="B25" s="33"/>
      <c r="C25" s="33"/>
      <c r="D25" s="8" t="s">
        <v>128</v>
      </c>
      <c r="E25" s="10">
        <v>160000</v>
      </c>
      <c r="F25" s="10">
        <v>16000</v>
      </c>
      <c r="G25" s="10">
        <v>2000</v>
      </c>
      <c r="H25" s="10">
        <v>2000</v>
      </c>
      <c r="I25" s="10">
        <v>12000</v>
      </c>
      <c r="J25" s="58">
        <f t="shared" ref="J25:J30" si="2">SUM(E25:I25)</f>
        <v>192000</v>
      </c>
      <c r="K25" s="4"/>
    </row>
    <row r="26" spans="1:11" ht="15.75" customHeight="1">
      <c r="A26" s="31"/>
      <c r="B26" s="33"/>
      <c r="C26" s="33"/>
      <c r="D26" s="8" t="s">
        <v>129</v>
      </c>
      <c r="E26" s="10">
        <v>153000</v>
      </c>
      <c r="F26" s="10">
        <v>15300</v>
      </c>
      <c r="G26" s="10">
        <v>2000</v>
      </c>
      <c r="H26" s="10">
        <v>2000</v>
      </c>
      <c r="I26" s="10">
        <v>12000</v>
      </c>
      <c r="J26" s="25">
        <f t="shared" si="2"/>
        <v>184300</v>
      </c>
      <c r="K26" s="4"/>
    </row>
    <row r="27" spans="1:11" ht="15.75" customHeight="1">
      <c r="A27" s="31"/>
      <c r="B27" s="33"/>
      <c r="C27" s="33"/>
      <c r="D27" s="8" t="s">
        <v>123</v>
      </c>
      <c r="E27" s="10">
        <v>125000</v>
      </c>
      <c r="F27" s="10"/>
      <c r="G27" s="10">
        <v>1000</v>
      </c>
      <c r="H27" s="10">
        <v>2000</v>
      </c>
      <c r="I27" s="10">
        <v>12000</v>
      </c>
      <c r="J27" s="59">
        <f t="shared" si="2"/>
        <v>140000</v>
      </c>
      <c r="K27" s="4"/>
    </row>
    <row r="28" spans="1:11" ht="15.75" customHeight="1">
      <c r="A28" s="31"/>
      <c r="B28" s="33"/>
      <c r="C28" s="33"/>
      <c r="D28" s="8" t="s">
        <v>124</v>
      </c>
      <c r="E28" s="10">
        <v>125000</v>
      </c>
      <c r="F28" s="10"/>
      <c r="G28" s="10">
        <v>2000</v>
      </c>
      <c r="H28" s="10">
        <v>2000</v>
      </c>
      <c r="I28" s="10">
        <v>12000</v>
      </c>
      <c r="J28" s="25">
        <f t="shared" si="2"/>
        <v>141000</v>
      </c>
      <c r="K28" s="4"/>
    </row>
    <row r="29" spans="1:11" ht="15.75" customHeight="1">
      <c r="A29" s="31"/>
      <c r="B29" s="33"/>
      <c r="C29" s="33"/>
      <c r="D29" s="8" t="s">
        <v>125</v>
      </c>
      <c r="E29" s="10"/>
      <c r="F29" s="10"/>
      <c r="G29" s="10"/>
      <c r="H29" s="10"/>
      <c r="I29" s="10"/>
      <c r="J29" s="25">
        <f t="shared" si="2"/>
        <v>0</v>
      </c>
      <c r="K29" s="4"/>
    </row>
    <row r="30" spans="1:11" ht="15.75" customHeight="1">
      <c r="A30" s="32"/>
      <c r="B30" s="33"/>
      <c r="C30" s="33"/>
      <c r="D30" s="8"/>
      <c r="E30" s="10"/>
      <c r="F30" s="10"/>
      <c r="G30" s="10"/>
      <c r="H30" s="10"/>
      <c r="I30" s="10"/>
      <c r="J30" s="25">
        <f t="shared" si="2"/>
        <v>0</v>
      </c>
      <c r="K30" s="4"/>
    </row>
    <row r="31" spans="1:11" ht="15.75" customHeight="1">
      <c r="A31" s="33" t="s">
        <v>11</v>
      </c>
      <c r="B31" s="33"/>
      <c r="C31" s="33"/>
      <c r="D31" s="33"/>
      <c r="E31" s="12">
        <f>SUM(E24:E30)/4</f>
        <v>140750</v>
      </c>
      <c r="F31" s="12">
        <f>SUM(F24:F30)/2</f>
        <v>15650</v>
      </c>
      <c r="G31" s="12">
        <f>SUM(G24:G30)/4</f>
        <v>1750</v>
      </c>
      <c r="H31" s="12">
        <f>SUM(H24:H30)/4</f>
        <v>2000</v>
      </c>
      <c r="I31" s="12">
        <f>SUM(I24:I30)/4</f>
        <v>12000</v>
      </c>
      <c r="J31" s="12">
        <f>SUM(J24:J30)/4</f>
        <v>164325</v>
      </c>
      <c r="K31" s="3"/>
    </row>
    <row r="32" spans="1:11" ht="15.75" customHeight="1"/>
    <row r="33" spans="1:11" ht="15.75" customHeight="1">
      <c r="A33" s="1" t="s">
        <v>0</v>
      </c>
      <c r="B33" s="34" t="s">
        <v>2</v>
      </c>
      <c r="C33" s="35"/>
      <c r="D33" s="11" t="s">
        <v>1</v>
      </c>
      <c r="E33" s="11" t="s">
        <v>3</v>
      </c>
      <c r="F33" s="11" t="s">
        <v>4</v>
      </c>
      <c r="G33" s="11" t="s">
        <v>5</v>
      </c>
      <c r="H33" s="11" t="s">
        <v>6</v>
      </c>
      <c r="I33" s="11" t="s">
        <v>7</v>
      </c>
      <c r="J33" s="11" t="s">
        <v>8</v>
      </c>
      <c r="K33" s="1" t="s">
        <v>9</v>
      </c>
    </row>
    <row r="34" spans="1:11" ht="15.75" customHeight="1">
      <c r="A34" s="38" t="s">
        <v>98</v>
      </c>
      <c r="B34" s="33" t="s">
        <v>10</v>
      </c>
      <c r="C34" s="33" t="s">
        <v>31</v>
      </c>
      <c r="D34" s="8" t="s">
        <v>127</v>
      </c>
      <c r="E34" s="10"/>
      <c r="F34" s="10"/>
      <c r="G34" s="10"/>
      <c r="H34" s="10"/>
      <c r="I34" s="10"/>
      <c r="J34" s="25"/>
      <c r="K34" s="4"/>
    </row>
    <row r="35" spans="1:11" ht="15.75" customHeight="1">
      <c r="A35" s="31"/>
      <c r="B35" s="33"/>
      <c r="C35" s="33"/>
      <c r="D35" s="8" t="s">
        <v>128</v>
      </c>
      <c r="E35" s="10">
        <v>160000</v>
      </c>
      <c r="F35" s="10">
        <v>16000</v>
      </c>
      <c r="G35" s="10">
        <v>2000</v>
      </c>
      <c r="H35" s="10">
        <v>2000</v>
      </c>
      <c r="I35" s="10">
        <v>12000</v>
      </c>
      <c r="J35" s="58">
        <f t="shared" ref="J35:J40" si="3">SUM(E35:I35)</f>
        <v>192000</v>
      </c>
      <c r="K35" s="4"/>
    </row>
    <row r="36" spans="1:11" ht="15.75" customHeight="1">
      <c r="A36" s="31"/>
      <c r="B36" s="33"/>
      <c r="C36" s="33"/>
      <c r="D36" s="8" t="s">
        <v>129</v>
      </c>
      <c r="E36" s="10">
        <v>153000</v>
      </c>
      <c r="F36" s="10">
        <v>15300</v>
      </c>
      <c r="G36" s="10">
        <v>2000</v>
      </c>
      <c r="H36" s="10">
        <v>2000</v>
      </c>
      <c r="I36" s="10">
        <v>12000</v>
      </c>
      <c r="J36" s="25">
        <f t="shared" si="3"/>
        <v>184300</v>
      </c>
      <c r="K36" s="4"/>
    </row>
    <row r="37" spans="1:11" ht="15.75" customHeight="1">
      <c r="A37" s="31"/>
      <c r="B37" s="33"/>
      <c r="C37" s="33"/>
      <c r="D37" s="8" t="s">
        <v>123</v>
      </c>
      <c r="E37" s="10">
        <v>125000</v>
      </c>
      <c r="F37" s="10"/>
      <c r="G37" s="10">
        <v>1000</v>
      </c>
      <c r="H37" s="10">
        <v>2000</v>
      </c>
      <c r="I37" s="10">
        <v>12000</v>
      </c>
      <c r="J37" s="59">
        <f t="shared" si="3"/>
        <v>140000</v>
      </c>
      <c r="K37" s="4"/>
    </row>
    <row r="38" spans="1:11" ht="15.75" customHeight="1">
      <c r="A38" s="31"/>
      <c r="B38" s="33"/>
      <c r="C38" s="33"/>
      <c r="D38" s="8" t="s">
        <v>124</v>
      </c>
      <c r="E38" s="10">
        <v>125000</v>
      </c>
      <c r="F38" s="10"/>
      <c r="G38" s="10">
        <v>2000</v>
      </c>
      <c r="H38" s="10">
        <v>2000</v>
      </c>
      <c r="I38" s="10">
        <v>12000</v>
      </c>
      <c r="J38" s="25">
        <f t="shared" si="3"/>
        <v>141000</v>
      </c>
      <c r="K38" s="4"/>
    </row>
    <row r="39" spans="1:11" ht="15.75" customHeight="1">
      <c r="A39" s="31"/>
      <c r="B39" s="33"/>
      <c r="C39" s="33"/>
      <c r="D39" s="8" t="s">
        <v>125</v>
      </c>
      <c r="E39" s="10"/>
      <c r="F39" s="10"/>
      <c r="G39" s="10"/>
      <c r="H39" s="10"/>
      <c r="I39" s="10"/>
      <c r="J39" s="25">
        <f t="shared" si="3"/>
        <v>0</v>
      </c>
      <c r="K39" s="4"/>
    </row>
    <row r="40" spans="1:11" ht="15.75" customHeight="1">
      <c r="A40" s="32"/>
      <c r="B40" s="33"/>
      <c r="C40" s="33"/>
      <c r="D40" s="8"/>
      <c r="E40" s="10"/>
      <c r="F40" s="10"/>
      <c r="G40" s="10"/>
      <c r="H40" s="10"/>
      <c r="I40" s="10"/>
      <c r="J40" s="25">
        <f t="shared" si="3"/>
        <v>0</v>
      </c>
      <c r="K40" s="4"/>
    </row>
    <row r="41" spans="1:11" ht="15.75" customHeight="1">
      <c r="A41" s="33" t="s">
        <v>11</v>
      </c>
      <c r="B41" s="33"/>
      <c r="C41" s="33"/>
      <c r="D41" s="33"/>
      <c r="E41" s="12">
        <f>SUM(E34:E40)/4</f>
        <v>140750</v>
      </c>
      <c r="F41" s="12">
        <f>SUM(F34:F40)/2</f>
        <v>15650</v>
      </c>
      <c r="G41" s="12">
        <f>SUM(G34:G40)/4</f>
        <v>1750</v>
      </c>
      <c r="H41" s="12">
        <f>SUM(H34:H40)/4</f>
        <v>2000</v>
      </c>
      <c r="I41" s="12">
        <f>SUM(I34:I40)/4</f>
        <v>12000</v>
      </c>
      <c r="J41" s="12">
        <f>SUM(J34:J40)/4</f>
        <v>164325</v>
      </c>
      <c r="K41" s="3"/>
    </row>
    <row r="42" spans="1:11" ht="15.75" customHeight="1"/>
    <row r="43" spans="1:11" ht="15.75" customHeight="1">
      <c r="A43" s="1" t="s">
        <v>0</v>
      </c>
      <c r="B43" s="34" t="s">
        <v>2</v>
      </c>
      <c r="C43" s="35"/>
      <c r="D43" s="11" t="s">
        <v>1</v>
      </c>
      <c r="E43" s="11" t="s">
        <v>3</v>
      </c>
      <c r="F43" s="11" t="s">
        <v>4</v>
      </c>
      <c r="G43" s="11" t="s">
        <v>5</v>
      </c>
      <c r="H43" s="11" t="s">
        <v>6</v>
      </c>
      <c r="I43" s="11" t="s">
        <v>7</v>
      </c>
      <c r="J43" s="11" t="s">
        <v>8</v>
      </c>
      <c r="K43" s="1" t="s">
        <v>9</v>
      </c>
    </row>
    <row r="44" spans="1:11" ht="15.75" customHeight="1">
      <c r="A44" s="38" t="s">
        <v>98</v>
      </c>
      <c r="B44" s="33" t="s">
        <v>14</v>
      </c>
      <c r="C44" s="33" t="s">
        <v>15</v>
      </c>
      <c r="D44" s="8" t="s">
        <v>127</v>
      </c>
      <c r="E44" s="10">
        <v>16100</v>
      </c>
      <c r="F44" s="10"/>
      <c r="G44" s="10">
        <v>700</v>
      </c>
      <c r="H44" s="10">
        <v>400</v>
      </c>
      <c r="I44" s="10">
        <v>800</v>
      </c>
      <c r="J44" s="59">
        <f>SUM(E44:I44)</f>
        <v>18000</v>
      </c>
      <c r="K44" s="4"/>
    </row>
    <row r="45" spans="1:11" ht="15.75" customHeight="1">
      <c r="A45" s="31"/>
      <c r="B45" s="33"/>
      <c r="C45" s="33"/>
      <c r="D45" s="8" t="s">
        <v>128</v>
      </c>
      <c r="E45" s="10">
        <v>22000</v>
      </c>
      <c r="F45" s="10">
        <v>2200</v>
      </c>
      <c r="G45" s="10">
        <v>700</v>
      </c>
      <c r="H45" s="10">
        <v>400</v>
      </c>
      <c r="I45" s="10">
        <v>800</v>
      </c>
      <c r="J45" s="58">
        <f t="shared" ref="J45:J50" si="4">SUM(E45:I45)</f>
        <v>26100</v>
      </c>
      <c r="K45" s="4"/>
    </row>
    <row r="46" spans="1:11" ht="15.75" customHeight="1">
      <c r="A46" s="31"/>
      <c r="B46" s="33"/>
      <c r="C46" s="33"/>
      <c r="D46" s="8" t="s">
        <v>129</v>
      </c>
      <c r="E46" s="10">
        <v>17700</v>
      </c>
      <c r="F46" s="10">
        <v>1770</v>
      </c>
      <c r="G46" s="10">
        <v>700</v>
      </c>
      <c r="H46" s="10">
        <v>400</v>
      </c>
      <c r="I46" s="10">
        <v>800</v>
      </c>
      <c r="J46" s="25">
        <f t="shared" si="4"/>
        <v>21370</v>
      </c>
      <c r="K46" s="4"/>
    </row>
    <row r="47" spans="1:11" ht="15.75" customHeight="1">
      <c r="A47" s="31"/>
      <c r="B47" s="33"/>
      <c r="C47" s="33"/>
      <c r="D47" s="8" t="s">
        <v>123</v>
      </c>
      <c r="E47" s="10">
        <v>17000</v>
      </c>
      <c r="F47" s="10"/>
      <c r="G47" s="10">
        <v>500</v>
      </c>
      <c r="H47" s="10">
        <v>400</v>
      </c>
      <c r="I47" s="10">
        <v>800</v>
      </c>
      <c r="J47" s="25">
        <f t="shared" si="4"/>
        <v>18700</v>
      </c>
      <c r="K47" s="4"/>
    </row>
    <row r="48" spans="1:11" ht="15.75" customHeight="1">
      <c r="A48" s="31"/>
      <c r="B48" s="33"/>
      <c r="C48" s="33"/>
      <c r="D48" s="8" t="s">
        <v>124</v>
      </c>
      <c r="E48" s="10">
        <v>17500</v>
      </c>
      <c r="F48" s="10"/>
      <c r="G48" s="10">
        <v>700</v>
      </c>
      <c r="H48" s="10">
        <v>400</v>
      </c>
      <c r="I48" s="10">
        <v>800</v>
      </c>
      <c r="J48" s="25">
        <f t="shared" si="4"/>
        <v>19400</v>
      </c>
      <c r="K48" s="4"/>
    </row>
    <row r="49" spans="1:11" ht="15.75" customHeight="1">
      <c r="A49" s="31"/>
      <c r="B49" s="33"/>
      <c r="C49" s="33"/>
      <c r="D49" s="8" t="s">
        <v>125</v>
      </c>
      <c r="E49" s="10">
        <v>19000</v>
      </c>
      <c r="F49" s="10">
        <v>1900</v>
      </c>
      <c r="G49" s="10">
        <v>700</v>
      </c>
      <c r="H49" s="10">
        <v>400</v>
      </c>
      <c r="I49" s="10">
        <v>800</v>
      </c>
      <c r="J49" s="25">
        <f t="shared" si="4"/>
        <v>22800</v>
      </c>
      <c r="K49" s="4"/>
    </row>
    <row r="50" spans="1:11" ht="15.75" customHeight="1">
      <c r="A50" s="32"/>
      <c r="B50" s="33"/>
      <c r="C50" s="33"/>
      <c r="D50" s="8"/>
      <c r="E50" s="10"/>
      <c r="F50" s="10"/>
      <c r="G50" s="10"/>
      <c r="H50" s="10"/>
      <c r="I50" s="10"/>
      <c r="J50" s="25">
        <f t="shared" si="4"/>
        <v>0</v>
      </c>
      <c r="K50" s="4"/>
    </row>
    <row r="51" spans="1:11" ht="15.75" customHeight="1">
      <c r="A51" s="33" t="s">
        <v>11</v>
      </c>
      <c r="B51" s="33"/>
      <c r="C51" s="33"/>
      <c r="D51" s="33"/>
      <c r="E51" s="12">
        <f>SUM(E44:E50)/6</f>
        <v>18216.666666666668</v>
      </c>
      <c r="F51" s="12">
        <f>SUM(F44:F50)/3</f>
        <v>1956.6666666666667</v>
      </c>
      <c r="G51" s="12">
        <f>SUM(G44:G50)/6</f>
        <v>666.66666666666663</v>
      </c>
      <c r="H51" s="12">
        <f>SUM(H44:H50)/6</f>
        <v>400</v>
      </c>
      <c r="I51" s="12">
        <f>SUM(I44:I50)/6</f>
        <v>800</v>
      </c>
      <c r="J51" s="12">
        <f>SUM(J44:J50)/6</f>
        <v>21061.666666666668</v>
      </c>
      <c r="K51" s="3"/>
    </row>
    <row r="52" spans="1:11" ht="15.75" customHeight="1"/>
    <row r="53" spans="1:11" ht="15.75" customHeight="1">
      <c r="A53" s="1" t="s">
        <v>0</v>
      </c>
      <c r="B53" s="34" t="s">
        <v>2</v>
      </c>
      <c r="C53" s="35"/>
      <c r="D53" s="11" t="s">
        <v>1</v>
      </c>
      <c r="E53" s="11" t="s">
        <v>3</v>
      </c>
      <c r="F53" s="11" t="s">
        <v>4</v>
      </c>
      <c r="G53" s="11" t="s">
        <v>5</v>
      </c>
      <c r="H53" s="11" t="s">
        <v>6</v>
      </c>
      <c r="I53" s="11" t="s">
        <v>7</v>
      </c>
      <c r="J53" s="11" t="s">
        <v>8</v>
      </c>
      <c r="K53" s="1" t="s">
        <v>9</v>
      </c>
    </row>
    <row r="54" spans="1:11" ht="15.75" customHeight="1">
      <c r="A54" s="38" t="s">
        <v>98</v>
      </c>
      <c r="B54" s="33" t="s">
        <v>17</v>
      </c>
      <c r="C54" s="33" t="s">
        <v>16</v>
      </c>
      <c r="D54" s="8" t="s">
        <v>127</v>
      </c>
      <c r="E54" s="10"/>
      <c r="F54" s="10"/>
      <c r="G54" s="10"/>
      <c r="H54" s="10"/>
      <c r="I54" s="10"/>
      <c r="J54" s="25"/>
      <c r="K54" s="4"/>
    </row>
    <row r="55" spans="1:11" ht="15.75" customHeight="1">
      <c r="A55" s="31"/>
      <c r="B55" s="33"/>
      <c r="C55" s="33"/>
      <c r="D55" s="8" t="s">
        <v>128</v>
      </c>
      <c r="E55" s="10">
        <v>15000</v>
      </c>
      <c r="F55" s="10">
        <v>1500</v>
      </c>
      <c r="G55" s="10">
        <v>700</v>
      </c>
      <c r="H55" s="10">
        <v>400</v>
      </c>
      <c r="I55" s="10">
        <v>800</v>
      </c>
      <c r="J55" s="25">
        <f t="shared" ref="J55:J60" si="5">SUM(E55:I55)</f>
        <v>18400</v>
      </c>
      <c r="K55" s="4"/>
    </row>
    <row r="56" spans="1:11" ht="15.75" customHeight="1">
      <c r="A56" s="31"/>
      <c r="B56" s="33"/>
      <c r="C56" s="33"/>
      <c r="D56" s="8" t="s">
        <v>129</v>
      </c>
      <c r="E56" s="10">
        <v>16000</v>
      </c>
      <c r="F56" s="10">
        <v>1600</v>
      </c>
      <c r="G56" s="10">
        <v>700</v>
      </c>
      <c r="H56" s="10">
        <v>400</v>
      </c>
      <c r="I56" s="10">
        <v>800</v>
      </c>
      <c r="J56" s="58">
        <f t="shared" si="5"/>
        <v>19500</v>
      </c>
      <c r="K56" s="4"/>
    </row>
    <row r="57" spans="1:11" ht="15.75" customHeight="1">
      <c r="A57" s="31"/>
      <c r="B57" s="33"/>
      <c r="C57" s="33"/>
      <c r="D57" s="8" t="s">
        <v>123</v>
      </c>
      <c r="E57" s="10"/>
      <c r="F57" s="10"/>
      <c r="G57" s="10"/>
      <c r="H57" s="10"/>
      <c r="I57" s="10"/>
      <c r="J57" s="25"/>
      <c r="K57" s="4"/>
    </row>
    <row r="58" spans="1:11" ht="15.75" customHeight="1">
      <c r="A58" s="31"/>
      <c r="B58" s="33"/>
      <c r="C58" s="33"/>
      <c r="D58" s="8" t="s">
        <v>124</v>
      </c>
      <c r="E58" s="10"/>
      <c r="F58" s="10"/>
      <c r="G58" s="10"/>
      <c r="H58" s="10"/>
      <c r="I58" s="10"/>
      <c r="J58" s="25"/>
      <c r="K58" s="4"/>
    </row>
    <row r="59" spans="1:11" ht="15.75" customHeight="1">
      <c r="A59" s="31"/>
      <c r="B59" s="33"/>
      <c r="C59" s="33"/>
      <c r="D59" s="8" t="s">
        <v>125</v>
      </c>
      <c r="E59" s="10">
        <v>14000</v>
      </c>
      <c r="F59" s="10">
        <v>1400</v>
      </c>
      <c r="G59" s="10">
        <v>700</v>
      </c>
      <c r="H59" s="10">
        <v>400</v>
      </c>
      <c r="I59" s="10">
        <v>800</v>
      </c>
      <c r="J59" s="59">
        <f t="shared" si="5"/>
        <v>17300</v>
      </c>
      <c r="K59" s="4"/>
    </row>
    <row r="60" spans="1:11" ht="15.75" customHeight="1">
      <c r="A60" s="32"/>
      <c r="B60" s="33"/>
      <c r="C60" s="33"/>
      <c r="D60" s="8"/>
      <c r="E60" s="10"/>
      <c r="F60" s="10"/>
      <c r="G60" s="10"/>
      <c r="H60" s="10"/>
      <c r="I60" s="10"/>
      <c r="J60" s="25">
        <f t="shared" si="5"/>
        <v>0</v>
      </c>
      <c r="K60" s="4"/>
    </row>
    <row r="61" spans="1:11" ht="15.75" customHeight="1">
      <c r="A61" s="33" t="s">
        <v>11</v>
      </c>
      <c r="B61" s="33"/>
      <c r="C61" s="33"/>
      <c r="D61" s="33"/>
      <c r="E61" s="12">
        <f>SUM(E54:E60)/3</f>
        <v>15000</v>
      </c>
      <c r="F61" s="12">
        <f>SUM(F54:F60)/3</f>
        <v>1500</v>
      </c>
      <c r="G61" s="12">
        <f>SUM(G54:G60)/3</f>
        <v>700</v>
      </c>
      <c r="H61" s="12">
        <f>SUM(H54:H60)/3</f>
        <v>400</v>
      </c>
      <c r="I61" s="12">
        <f>SUM(I54:I60)/3</f>
        <v>800</v>
      </c>
      <c r="J61" s="12">
        <f>SUM(J54:J60)/3</f>
        <v>18400</v>
      </c>
      <c r="K61" s="3"/>
    </row>
    <row r="62" spans="1:11" ht="24" customHeight="1"/>
  </sheetData>
  <mergeCells count="32">
    <mergeCell ref="A51:D51"/>
    <mergeCell ref="B53:C53"/>
    <mergeCell ref="B54:B60"/>
    <mergeCell ref="C54:C60"/>
    <mergeCell ref="A61:D61"/>
    <mergeCell ref="A54:A60"/>
    <mergeCell ref="B34:B40"/>
    <mergeCell ref="C34:C40"/>
    <mergeCell ref="A41:D41"/>
    <mergeCell ref="B43:C43"/>
    <mergeCell ref="B44:B50"/>
    <mergeCell ref="C44:C50"/>
    <mergeCell ref="A34:A40"/>
    <mergeCell ref="A44:A50"/>
    <mergeCell ref="B23:C23"/>
    <mergeCell ref="B24:B30"/>
    <mergeCell ref="C24:C30"/>
    <mergeCell ref="A31:D31"/>
    <mergeCell ref="B33:C33"/>
    <mergeCell ref="A24:A30"/>
    <mergeCell ref="A11:D11"/>
    <mergeCell ref="B13:C13"/>
    <mergeCell ref="B14:B20"/>
    <mergeCell ref="C14:C20"/>
    <mergeCell ref="A21:D21"/>
    <mergeCell ref="A14:A20"/>
    <mergeCell ref="A1:K1"/>
    <mergeCell ref="A2:K2"/>
    <mergeCell ref="B3:C3"/>
    <mergeCell ref="B4:B10"/>
    <mergeCell ref="C4:C10"/>
    <mergeCell ref="A4:A1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85" zoomScaleNormal="85" workbookViewId="0">
      <selection activeCell="O12" sqref="O12:O13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style="27" customWidth="1"/>
    <col min="12" max="13" width="12.125" customWidth="1"/>
  </cols>
  <sheetData>
    <row r="1" spans="1:13" ht="24.7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" t="s">
        <v>1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  <row r="4" spans="1:13" ht="15.75" customHeight="1">
      <c r="A4" s="38" t="s">
        <v>98</v>
      </c>
      <c r="B4" s="33" t="s">
        <v>10</v>
      </c>
      <c r="C4" s="33" t="s">
        <v>13</v>
      </c>
      <c r="D4" s="8" t="s">
        <v>127</v>
      </c>
      <c r="E4" s="24"/>
      <c r="F4" s="24"/>
      <c r="G4" s="24"/>
      <c r="H4" s="24"/>
      <c r="I4" s="24"/>
      <c r="J4" s="24"/>
      <c r="K4" s="24"/>
    </row>
    <row r="5" spans="1:13" ht="15.75" customHeight="1">
      <c r="A5" s="31"/>
      <c r="B5" s="33"/>
      <c r="C5" s="33"/>
      <c r="D5" s="8" t="s">
        <v>128</v>
      </c>
      <c r="E5" s="56">
        <v>60000</v>
      </c>
      <c r="F5" s="24">
        <v>50000</v>
      </c>
      <c r="G5" s="56">
        <v>70000</v>
      </c>
      <c r="H5" s="57">
        <v>80000</v>
      </c>
      <c r="I5" s="24">
        <v>75000</v>
      </c>
      <c r="J5" s="24" t="s">
        <v>63</v>
      </c>
      <c r="K5" s="24"/>
    </row>
    <row r="6" spans="1:13" ht="15.75" customHeight="1">
      <c r="A6" s="31"/>
      <c r="B6" s="33"/>
      <c r="C6" s="33"/>
      <c r="D6" s="8" t="s">
        <v>129</v>
      </c>
      <c r="E6" s="24">
        <v>50000</v>
      </c>
      <c r="F6" s="56">
        <v>71000</v>
      </c>
      <c r="G6" s="24">
        <v>50000</v>
      </c>
      <c r="H6" s="24">
        <v>81000</v>
      </c>
      <c r="I6" s="24"/>
      <c r="J6" s="24" t="s">
        <v>65</v>
      </c>
      <c r="K6" s="24" t="s">
        <v>65</v>
      </c>
    </row>
    <row r="7" spans="1:13" ht="15.75" customHeight="1">
      <c r="A7" s="31"/>
      <c r="B7" s="33"/>
      <c r="C7" s="33"/>
      <c r="D7" s="8" t="s">
        <v>123</v>
      </c>
      <c r="E7" s="40">
        <v>107100</v>
      </c>
      <c r="F7" s="52"/>
      <c r="G7" s="41"/>
      <c r="H7" s="24">
        <v>136800</v>
      </c>
      <c r="I7" s="24"/>
      <c r="J7" s="24"/>
      <c r="K7" s="24"/>
    </row>
    <row r="8" spans="1:13" ht="15.75" customHeight="1">
      <c r="A8" s="31"/>
      <c r="B8" s="33"/>
      <c r="C8" s="33"/>
      <c r="D8" s="8" t="s">
        <v>124</v>
      </c>
      <c r="E8" s="57">
        <v>34000</v>
      </c>
      <c r="F8" s="57">
        <v>26000</v>
      </c>
      <c r="G8" s="57">
        <v>36000</v>
      </c>
      <c r="H8" s="56">
        <v>139320</v>
      </c>
      <c r="I8" s="24">
        <v>104490</v>
      </c>
      <c r="J8" s="24" t="s">
        <v>66</v>
      </c>
      <c r="K8" s="24" t="s">
        <v>67</v>
      </c>
    </row>
    <row r="9" spans="1:13" ht="15.75" customHeight="1">
      <c r="A9" s="31"/>
      <c r="B9" s="33"/>
      <c r="C9" s="33"/>
      <c r="D9" s="8" t="s">
        <v>125</v>
      </c>
      <c r="E9" s="24"/>
      <c r="F9" s="24"/>
      <c r="G9" s="24"/>
      <c r="H9" s="24"/>
      <c r="I9" s="24"/>
      <c r="J9" s="24"/>
      <c r="K9" s="24"/>
    </row>
    <row r="10" spans="1:13" ht="15.75" customHeight="1">
      <c r="A10" s="32"/>
      <c r="B10" s="33"/>
      <c r="C10" s="33"/>
      <c r="D10" s="2"/>
      <c r="E10" s="24"/>
      <c r="F10" s="24"/>
      <c r="G10" s="24"/>
      <c r="H10" s="24"/>
      <c r="I10" s="24"/>
      <c r="J10" s="24"/>
      <c r="K10" s="24"/>
    </row>
    <row r="11" spans="1:13" ht="15.75" customHeight="1">
      <c r="A11" s="33" t="s">
        <v>11</v>
      </c>
      <c r="B11" s="33"/>
      <c r="C11" s="33"/>
      <c r="D11" s="33"/>
      <c r="E11" s="26">
        <f>(E5+E6+E8)/3</f>
        <v>48000</v>
      </c>
      <c r="F11" s="26">
        <f>(F5+F6+F8)/3</f>
        <v>49000</v>
      </c>
      <c r="G11" s="26">
        <f>(G5+G6+G8)/3</f>
        <v>52000</v>
      </c>
      <c r="H11" s="26">
        <f>SUM(H5:H10)/4</f>
        <v>109280</v>
      </c>
      <c r="I11" s="26">
        <f>SUM(I5:I10)/2</f>
        <v>89745</v>
      </c>
      <c r="J11" s="26" t="s">
        <v>112</v>
      </c>
      <c r="K11" s="8" t="s">
        <v>113</v>
      </c>
    </row>
    <row r="12" spans="1:13" ht="15.75" customHeight="1"/>
    <row r="13" spans="1:13" ht="15.75" customHeight="1">
      <c r="A13" s="1" t="s">
        <v>0</v>
      </c>
      <c r="B13" s="34" t="s">
        <v>2</v>
      </c>
      <c r="C13" s="35"/>
      <c r="D13" s="1" t="s">
        <v>1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24</v>
      </c>
      <c r="J13" s="11" t="s">
        <v>25</v>
      </c>
      <c r="K13" s="11" t="s">
        <v>26</v>
      </c>
    </row>
    <row r="14" spans="1:13" ht="15.75" customHeight="1">
      <c r="A14" s="38" t="s">
        <v>98</v>
      </c>
      <c r="B14" s="33" t="s">
        <v>10</v>
      </c>
      <c r="C14" s="39" t="s">
        <v>28</v>
      </c>
      <c r="D14" s="8" t="s">
        <v>127</v>
      </c>
      <c r="E14" s="24"/>
      <c r="F14" s="24"/>
      <c r="G14" s="24"/>
      <c r="H14" s="24"/>
      <c r="I14" s="24"/>
      <c r="J14" s="24"/>
      <c r="K14" s="24"/>
    </row>
    <row r="15" spans="1:13" ht="15.75" customHeight="1">
      <c r="A15" s="31"/>
      <c r="B15" s="33"/>
      <c r="C15" s="33"/>
      <c r="D15" s="8" t="s">
        <v>128</v>
      </c>
      <c r="E15" s="24"/>
      <c r="F15" s="24"/>
      <c r="G15" s="56">
        <v>50000</v>
      </c>
      <c r="H15" s="57">
        <v>65000</v>
      </c>
      <c r="I15" s="24">
        <v>65000</v>
      </c>
      <c r="J15" s="24"/>
      <c r="K15" s="24"/>
    </row>
    <row r="16" spans="1:13" ht="15.75" customHeight="1">
      <c r="A16" s="31"/>
      <c r="B16" s="33"/>
      <c r="C16" s="33"/>
      <c r="D16" s="8" t="s">
        <v>129</v>
      </c>
      <c r="E16" s="24">
        <v>10000</v>
      </c>
      <c r="F16" s="24">
        <v>36000</v>
      </c>
      <c r="G16" s="24">
        <v>45000</v>
      </c>
      <c r="H16" s="24">
        <v>66400</v>
      </c>
      <c r="I16" s="24"/>
      <c r="J16" s="24"/>
      <c r="K16" s="24"/>
    </row>
    <row r="17" spans="1:11" ht="15.75" customHeight="1">
      <c r="A17" s="31"/>
      <c r="B17" s="33"/>
      <c r="C17" s="33"/>
      <c r="D17" s="8" t="s">
        <v>123</v>
      </c>
      <c r="E17" s="40">
        <v>44620</v>
      </c>
      <c r="F17" s="52"/>
      <c r="G17" s="41"/>
      <c r="H17" s="24">
        <v>116280</v>
      </c>
      <c r="I17" s="24"/>
      <c r="J17" s="24"/>
      <c r="K17" s="24"/>
    </row>
    <row r="18" spans="1:11" ht="15.75" customHeight="1">
      <c r="A18" s="31"/>
      <c r="B18" s="33"/>
      <c r="C18" s="33"/>
      <c r="D18" s="8" t="s">
        <v>124</v>
      </c>
      <c r="E18" s="24">
        <v>15000</v>
      </c>
      <c r="F18" s="24">
        <v>15000</v>
      </c>
      <c r="G18" s="57">
        <v>40000</v>
      </c>
      <c r="H18" s="56">
        <v>131430</v>
      </c>
      <c r="I18" s="24">
        <v>96050</v>
      </c>
      <c r="J18" s="24"/>
      <c r="K18" s="24"/>
    </row>
    <row r="19" spans="1:11" ht="15.75" customHeight="1">
      <c r="A19" s="31"/>
      <c r="B19" s="33"/>
      <c r="C19" s="33"/>
      <c r="D19" s="8" t="s">
        <v>125</v>
      </c>
      <c r="E19" s="24"/>
      <c r="F19" s="24"/>
      <c r="G19" s="24"/>
      <c r="H19" s="24"/>
      <c r="I19" s="24"/>
      <c r="J19" s="24"/>
      <c r="K19" s="24"/>
    </row>
    <row r="20" spans="1:11" ht="15.75" customHeight="1">
      <c r="A20" s="32"/>
      <c r="B20" s="33"/>
      <c r="C20" s="33"/>
      <c r="D20" s="2"/>
      <c r="E20" s="24"/>
      <c r="F20" s="24"/>
      <c r="G20" s="24"/>
      <c r="H20" s="24"/>
      <c r="I20" s="24"/>
      <c r="J20" s="24"/>
      <c r="K20" s="24"/>
    </row>
    <row r="21" spans="1:11" ht="15.75" customHeight="1">
      <c r="A21" s="33" t="s">
        <v>11</v>
      </c>
      <c r="B21" s="33"/>
      <c r="C21" s="33"/>
      <c r="D21" s="33"/>
      <c r="E21" s="26">
        <f>(E16+E18)/2</f>
        <v>12500</v>
      </c>
      <c r="F21" s="26">
        <f>(F16+F18)/2</f>
        <v>25500</v>
      </c>
      <c r="G21" s="26">
        <f>(G15+G16+G18)/3</f>
        <v>45000</v>
      </c>
      <c r="H21" s="26">
        <f>SUM(H15:H20)/4</f>
        <v>94777.5</v>
      </c>
      <c r="I21" s="26">
        <f>SUM(I15:I20)/2</f>
        <v>80525</v>
      </c>
      <c r="J21" s="26"/>
      <c r="K21" s="8"/>
    </row>
    <row r="22" spans="1:11" ht="15.75" customHeight="1"/>
    <row r="23" spans="1:11" ht="15.75" customHeight="1">
      <c r="A23" s="1" t="s">
        <v>0</v>
      </c>
      <c r="B23" s="34" t="s">
        <v>2</v>
      </c>
      <c r="C23" s="35"/>
      <c r="D23" s="1" t="s">
        <v>1</v>
      </c>
      <c r="E23" s="11" t="s">
        <v>20</v>
      </c>
      <c r="F23" s="11" t="s">
        <v>21</v>
      </c>
      <c r="G23" s="11" t="s">
        <v>22</v>
      </c>
      <c r="H23" s="11" t="s">
        <v>23</v>
      </c>
      <c r="I23" s="11" t="s">
        <v>24</v>
      </c>
      <c r="J23" s="11" t="s">
        <v>25</v>
      </c>
      <c r="K23" s="11" t="s">
        <v>26</v>
      </c>
    </row>
    <row r="24" spans="1:11" ht="15.75" customHeight="1">
      <c r="A24" s="38" t="s">
        <v>98</v>
      </c>
      <c r="B24" s="33" t="s">
        <v>10</v>
      </c>
      <c r="C24" s="33" t="s">
        <v>30</v>
      </c>
      <c r="D24" s="8" t="s">
        <v>127</v>
      </c>
      <c r="E24" s="24"/>
      <c r="F24" s="24"/>
      <c r="G24" s="24"/>
      <c r="H24" s="24"/>
      <c r="I24" s="24"/>
      <c r="J24" s="24"/>
      <c r="K24" s="24"/>
    </row>
    <row r="25" spans="1:11" ht="15.75" customHeight="1">
      <c r="A25" s="31"/>
      <c r="B25" s="33"/>
      <c r="C25" s="33"/>
      <c r="D25" s="8" t="s">
        <v>128</v>
      </c>
      <c r="E25" s="24"/>
      <c r="F25" s="24"/>
      <c r="G25" s="24"/>
      <c r="H25" s="24"/>
      <c r="I25" s="24"/>
      <c r="J25" s="24"/>
      <c r="K25" s="24"/>
    </row>
    <row r="26" spans="1:11" ht="15.75" customHeight="1">
      <c r="A26" s="31"/>
      <c r="B26" s="33"/>
      <c r="C26" s="33"/>
      <c r="D26" s="8" t="s">
        <v>129</v>
      </c>
      <c r="E26" s="24">
        <v>40000</v>
      </c>
      <c r="F26" s="24">
        <v>58000</v>
      </c>
      <c r="G26" s="24">
        <v>50000</v>
      </c>
      <c r="H26" s="57">
        <v>81000</v>
      </c>
      <c r="I26" s="24"/>
      <c r="J26" s="24"/>
      <c r="K26" s="24" t="s">
        <v>64</v>
      </c>
    </row>
    <row r="27" spans="1:11" ht="15.75" customHeight="1">
      <c r="A27" s="31"/>
      <c r="B27" s="33"/>
      <c r="C27" s="33"/>
      <c r="D27" s="8" t="s">
        <v>123</v>
      </c>
      <c r="E27" s="40">
        <v>88890</v>
      </c>
      <c r="F27" s="52"/>
      <c r="G27" s="41"/>
      <c r="H27" s="24">
        <v>123120</v>
      </c>
      <c r="I27" s="24"/>
      <c r="J27" s="24"/>
      <c r="K27" s="24"/>
    </row>
    <row r="28" spans="1:11" ht="15.75" customHeight="1">
      <c r="A28" s="31"/>
      <c r="B28" s="33"/>
      <c r="C28" s="33"/>
      <c r="D28" s="8" t="s">
        <v>124</v>
      </c>
      <c r="E28" s="24">
        <v>21000</v>
      </c>
      <c r="F28" s="24">
        <v>15000</v>
      </c>
      <c r="G28" s="24">
        <v>78000</v>
      </c>
      <c r="H28" s="56">
        <v>125390</v>
      </c>
      <c r="I28" s="24">
        <v>94040</v>
      </c>
      <c r="J28" s="24"/>
      <c r="K28" s="24"/>
    </row>
    <row r="29" spans="1:11" ht="15.75" customHeight="1">
      <c r="A29" s="31"/>
      <c r="B29" s="33"/>
      <c r="C29" s="33"/>
      <c r="D29" s="8" t="s">
        <v>125</v>
      </c>
      <c r="E29" s="24"/>
      <c r="F29" s="24"/>
      <c r="G29" s="24"/>
      <c r="H29" s="24"/>
      <c r="I29" s="24"/>
      <c r="J29" s="24"/>
      <c r="K29" s="24"/>
    </row>
    <row r="30" spans="1:11" ht="15.75" customHeight="1">
      <c r="A30" s="32"/>
      <c r="B30" s="33"/>
      <c r="C30" s="33"/>
      <c r="D30" s="2"/>
      <c r="E30" s="24"/>
      <c r="F30" s="24"/>
      <c r="G30" s="24"/>
      <c r="H30" s="24"/>
      <c r="I30" s="24"/>
      <c r="J30" s="24"/>
      <c r="K30" s="24"/>
    </row>
    <row r="31" spans="1:11" ht="15.75" customHeight="1">
      <c r="A31" s="33" t="s">
        <v>11</v>
      </c>
      <c r="B31" s="33"/>
      <c r="C31" s="33"/>
      <c r="D31" s="33"/>
      <c r="E31" s="26">
        <f>(E26+E28)/2</f>
        <v>30500</v>
      </c>
      <c r="F31" s="26">
        <f>(F26+F28)/2</f>
        <v>36500</v>
      </c>
      <c r="G31" s="26">
        <f>(G26+G28)/2</f>
        <v>64000</v>
      </c>
      <c r="H31" s="26">
        <f>SUM(H24:H30)/3</f>
        <v>109836.66666666667</v>
      </c>
      <c r="I31" s="26">
        <f>SUM(I24:I30)</f>
        <v>94040</v>
      </c>
      <c r="J31" s="26"/>
      <c r="K31" s="8"/>
    </row>
    <row r="32" spans="1:11" ht="15.75" customHeight="1"/>
    <row r="33" spans="1:11" ht="15.75" customHeight="1">
      <c r="A33" s="1" t="s">
        <v>0</v>
      </c>
      <c r="B33" s="34" t="s">
        <v>2</v>
      </c>
      <c r="C33" s="35"/>
      <c r="D33" s="1" t="s">
        <v>1</v>
      </c>
      <c r="E33" s="11" t="s">
        <v>20</v>
      </c>
      <c r="F33" s="11" t="s">
        <v>21</v>
      </c>
      <c r="G33" s="11" t="s">
        <v>22</v>
      </c>
      <c r="H33" s="11" t="s">
        <v>23</v>
      </c>
      <c r="I33" s="11" t="s">
        <v>24</v>
      </c>
      <c r="J33" s="11" t="s">
        <v>25</v>
      </c>
      <c r="K33" s="11" t="s">
        <v>26</v>
      </c>
    </row>
    <row r="34" spans="1:11" ht="15.75" customHeight="1">
      <c r="A34" s="38" t="s">
        <v>98</v>
      </c>
      <c r="B34" s="33" t="s">
        <v>10</v>
      </c>
      <c r="C34" s="33" t="s">
        <v>31</v>
      </c>
      <c r="D34" s="8" t="s">
        <v>127</v>
      </c>
      <c r="E34" s="24"/>
      <c r="F34" s="24"/>
      <c r="G34" s="24"/>
      <c r="H34" s="24"/>
      <c r="I34" s="24"/>
      <c r="J34" s="24"/>
      <c r="K34" s="24"/>
    </row>
    <row r="35" spans="1:11" ht="15.75" customHeight="1">
      <c r="A35" s="31"/>
      <c r="B35" s="33"/>
      <c r="C35" s="33"/>
      <c r="D35" s="8" t="s">
        <v>128</v>
      </c>
      <c r="E35" s="24"/>
      <c r="F35" s="24"/>
      <c r="G35" s="24"/>
      <c r="H35" s="24"/>
      <c r="I35" s="24"/>
      <c r="J35" s="24"/>
      <c r="K35" s="24"/>
    </row>
    <row r="36" spans="1:11" ht="15.75" customHeight="1">
      <c r="A36" s="31"/>
      <c r="B36" s="33"/>
      <c r="C36" s="33"/>
      <c r="D36" s="8" t="s">
        <v>129</v>
      </c>
      <c r="E36" s="24"/>
      <c r="F36" s="24"/>
      <c r="G36" s="24"/>
      <c r="H36" s="24"/>
      <c r="I36" s="24"/>
      <c r="J36" s="24"/>
      <c r="K36" s="24"/>
    </row>
    <row r="37" spans="1:11" ht="15.75" customHeight="1">
      <c r="A37" s="31"/>
      <c r="B37" s="33"/>
      <c r="C37" s="33"/>
      <c r="D37" s="8" t="s">
        <v>123</v>
      </c>
      <c r="E37" s="40">
        <v>37030</v>
      </c>
      <c r="F37" s="52"/>
      <c r="G37" s="41"/>
      <c r="H37" s="24">
        <v>104652</v>
      </c>
      <c r="I37" s="24"/>
      <c r="J37" s="24"/>
      <c r="K37" s="24"/>
    </row>
    <row r="38" spans="1:11" ht="15.75" customHeight="1">
      <c r="A38" s="31"/>
      <c r="B38" s="33"/>
      <c r="C38" s="33"/>
      <c r="D38" s="8" t="s">
        <v>124</v>
      </c>
      <c r="E38" s="24">
        <v>10000</v>
      </c>
      <c r="F38" s="24">
        <v>8000</v>
      </c>
      <c r="G38" s="24">
        <v>56000</v>
      </c>
      <c r="H38" s="24">
        <v>116340</v>
      </c>
      <c r="I38" s="24">
        <v>85020</v>
      </c>
      <c r="J38" s="24"/>
      <c r="K38" s="24"/>
    </row>
    <row r="39" spans="1:11" ht="15.75" customHeight="1">
      <c r="A39" s="31"/>
      <c r="B39" s="33"/>
      <c r="C39" s="33"/>
      <c r="D39" s="8" t="s">
        <v>125</v>
      </c>
      <c r="E39" s="24"/>
      <c r="F39" s="24"/>
      <c r="G39" s="24"/>
      <c r="H39" s="24"/>
      <c r="I39" s="24"/>
      <c r="J39" s="24"/>
      <c r="K39" s="24"/>
    </row>
    <row r="40" spans="1:11" ht="15.75" customHeight="1">
      <c r="A40" s="32"/>
      <c r="B40" s="33"/>
      <c r="C40" s="33"/>
      <c r="D40" s="2"/>
      <c r="E40" s="24"/>
      <c r="F40" s="24"/>
      <c r="G40" s="24"/>
      <c r="H40" s="24"/>
      <c r="I40" s="24"/>
      <c r="J40" s="24"/>
      <c r="K40" s="24"/>
    </row>
    <row r="41" spans="1:11" ht="15.75" customHeight="1">
      <c r="A41" s="33" t="s">
        <v>11</v>
      </c>
      <c r="B41" s="33"/>
      <c r="C41" s="33"/>
      <c r="D41" s="33"/>
      <c r="E41" s="24">
        <v>10000</v>
      </c>
      <c r="F41" s="24">
        <v>8000</v>
      </c>
      <c r="G41" s="24">
        <v>56000</v>
      </c>
      <c r="H41" s="26">
        <f>SUM(H34:H40)/2</f>
        <v>110496</v>
      </c>
      <c r="I41" s="24">
        <v>85020</v>
      </c>
      <c r="J41" s="26"/>
      <c r="K41" s="8"/>
    </row>
    <row r="42" spans="1:11" ht="15.75" customHeight="1">
      <c r="A42" s="6"/>
      <c r="B42" s="6"/>
      <c r="C42" s="6"/>
      <c r="D42" s="6"/>
      <c r="E42" s="28"/>
      <c r="F42" s="28"/>
      <c r="G42" s="28"/>
      <c r="H42" s="28"/>
      <c r="I42" s="28"/>
      <c r="J42" s="28"/>
      <c r="K42" s="15"/>
    </row>
    <row r="43" spans="1:11" ht="15.75" customHeight="1">
      <c r="A43" s="37" t="s">
        <v>37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.75" customHeight="1">
      <c r="A44" s="1" t="s">
        <v>0</v>
      </c>
      <c r="B44" s="34" t="s">
        <v>2</v>
      </c>
      <c r="C44" s="35"/>
      <c r="D44" s="1" t="s">
        <v>1</v>
      </c>
      <c r="E44" s="11" t="s">
        <v>32</v>
      </c>
      <c r="F44" s="11" t="s">
        <v>33</v>
      </c>
      <c r="G44" s="11" t="s">
        <v>34</v>
      </c>
      <c r="H44" s="11" t="s">
        <v>35</v>
      </c>
      <c r="I44" s="11"/>
      <c r="J44" s="50" t="s">
        <v>36</v>
      </c>
      <c r="K44" s="51"/>
    </row>
    <row r="45" spans="1:11" ht="15.75" customHeight="1">
      <c r="A45" s="30" t="s">
        <v>38</v>
      </c>
      <c r="B45" s="44" t="s">
        <v>14</v>
      </c>
      <c r="C45" s="45"/>
      <c r="D45" s="8" t="s">
        <v>127</v>
      </c>
      <c r="E45" s="56">
        <v>8000</v>
      </c>
      <c r="F45" s="24" t="s">
        <v>61</v>
      </c>
      <c r="G45" s="24" t="s">
        <v>41</v>
      </c>
      <c r="H45" s="56" t="s">
        <v>62</v>
      </c>
      <c r="I45" s="24"/>
      <c r="J45" s="40"/>
      <c r="K45" s="41"/>
    </row>
    <row r="46" spans="1:11" ht="15.75" customHeight="1">
      <c r="A46" s="31"/>
      <c r="B46" s="46"/>
      <c r="C46" s="47"/>
      <c r="D46" s="8" t="s">
        <v>128</v>
      </c>
      <c r="E46" s="24"/>
      <c r="F46" s="24"/>
      <c r="G46" s="24"/>
      <c r="H46" s="24"/>
      <c r="I46" s="24"/>
      <c r="J46" s="40"/>
      <c r="K46" s="41"/>
    </row>
    <row r="47" spans="1:11" ht="15.75" customHeight="1">
      <c r="A47" s="31"/>
      <c r="B47" s="46"/>
      <c r="C47" s="47"/>
      <c r="D47" s="8" t="s">
        <v>129</v>
      </c>
      <c r="E47" s="24">
        <v>6000</v>
      </c>
      <c r="F47" s="24"/>
      <c r="G47" s="24" t="s">
        <v>65</v>
      </c>
      <c r="H47" s="24" t="s">
        <v>65</v>
      </c>
      <c r="I47" s="24"/>
      <c r="J47" s="40"/>
      <c r="K47" s="41"/>
    </row>
    <row r="48" spans="1:11" ht="15.75" customHeight="1">
      <c r="A48" s="31"/>
      <c r="B48" s="46"/>
      <c r="C48" s="47"/>
      <c r="D48" s="8" t="s">
        <v>123</v>
      </c>
      <c r="E48" s="24" t="s">
        <v>102</v>
      </c>
      <c r="F48" s="24">
        <v>1500</v>
      </c>
      <c r="G48" s="24"/>
      <c r="H48" s="24"/>
      <c r="I48" s="24"/>
      <c r="J48" s="40"/>
      <c r="K48" s="41"/>
    </row>
    <row r="49" spans="1:11" ht="15.75" customHeight="1">
      <c r="A49" s="31"/>
      <c r="B49" s="46"/>
      <c r="C49" s="47"/>
      <c r="D49" s="8" t="s">
        <v>124</v>
      </c>
      <c r="E49" s="57">
        <v>3700</v>
      </c>
      <c r="F49" s="24">
        <v>1500</v>
      </c>
      <c r="G49" s="24" t="s">
        <v>68</v>
      </c>
      <c r="H49" s="57" t="s">
        <v>69</v>
      </c>
      <c r="I49" s="24"/>
      <c r="J49" s="40"/>
      <c r="K49" s="41"/>
    </row>
    <row r="50" spans="1:11" ht="15.75" customHeight="1">
      <c r="A50" s="31"/>
      <c r="B50" s="46"/>
      <c r="C50" s="47"/>
      <c r="D50" s="8" t="s">
        <v>125</v>
      </c>
      <c r="E50" s="24"/>
      <c r="F50" s="24"/>
      <c r="G50" s="24"/>
      <c r="H50" s="24"/>
      <c r="I50" s="24"/>
      <c r="J50" s="40"/>
      <c r="K50" s="41"/>
    </row>
    <row r="51" spans="1:11" ht="15.75" customHeight="1">
      <c r="A51" s="32"/>
      <c r="B51" s="48"/>
      <c r="C51" s="49"/>
      <c r="D51" s="2"/>
      <c r="E51" s="24"/>
      <c r="F51" s="24"/>
      <c r="G51" s="24"/>
      <c r="H51" s="24"/>
      <c r="I51" s="24"/>
      <c r="J51" s="40"/>
      <c r="K51" s="41"/>
    </row>
    <row r="52" spans="1:11" ht="15.75" customHeight="1">
      <c r="A52" s="33" t="s">
        <v>11</v>
      </c>
      <c r="B52" s="33"/>
      <c r="C52" s="33"/>
      <c r="D52" s="33"/>
      <c r="E52" s="26">
        <f>(E45+E47+E49)/3</f>
        <v>5900</v>
      </c>
      <c r="F52" s="26">
        <v>1500</v>
      </c>
      <c r="G52" s="26" t="s">
        <v>114</v>
      </c>
      <c r="H52" s="26" t="s">
        <v>115</v>
      </c>
      <c r="I52" s="26"/>
      <c r="J52" s="42"/>
      <c r="K52" s="43"/>
    </row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24" customHeight="1"/>
  </sheetData>
  <mergeCells count="40">
    <mergeCell ref="E17:G17"/>
    <mergeCell ref="E27:G27"/>
    <mergeCell ref="E37:G37"/>
    <mergeCell ref="B23:C23"/>
    <mergeCell ref="A52:D52"/>
    <mergeCell ref="J52:K52"/>
    <mergeCell ref="A45:A51"/>
    <mergeCell ref="A34:A40"/>
    <mergeCell ref="A24:A30"/>
    <mergeCell ref="B24:B30"/>
    <mergeCell ref="C24:C30"/>
    <mergeCell ref="A31:D31"/>
    <mergeCell ref="B33:C33"/>
    <mergeCell ref="B34:B40"/>
    <mergeCell ref="C34:C40"/>
    <mergeCell ref="A41:D41"/>
    <mergeCell ref="A43:K43"/>
    <mergeCell ref="B44:C44"/>
    <mergeCell ref="J44:K44"/>
    <mergeCell ref="B45:C51"/>
    <mergeCell ref="J45:K45"/>
    <mergeCell ref="J46:K46"/>
    <mergeCell ref="J47:K47"/>
    <mergeCell ref="J48:K48"/>
    <mergeCell ref="J49:K49"/>
    <mergeCell ref="J50:K50"/>
    <mergeCell ref="J51:K51"/>
    <mergeCell ref="A11:D11"/>
    <mergeCell ref="B13:C13"/>
    <mergeCell ref="B14:B20"/>
    <mergeCell ref="C14:C20"/>
    <mergeCell ref="A21:D21"/>
    <mergeCell ref="A14:A20"/>
    <mergeCell ref="A1:K1"/>
    <mergeCell ref="A2:K2"/>
    <mergeCell ref="B3:C3"/>
    <mergeCell ref="B4:B10"/>
    <mergeCell ref="C4:C10"/>
    <mergeCell ref="A4:A10"/>
    <mergeCell ref="E7:G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0" zoomScale="85" zoomScaleNormal="85" workbookViewId="0">
      <selection activeCell="M26" sqref="M26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4" customWidth="1"/>
    <col min="5" max="11" width="12.375" style="14" customWidth="1"/>
    <col min="12" max="13" width="12.125" customWidth="1"/>
  </cols>
  <sheetData>
    <row r="1" spans="1:13" ht="24.7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</row>
    <row r="2" spans="1:13" ht="24.7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5.75" customHeight="1">
      <c r="A3" s="1" t="s">
        <v>0</v>
      </c>
      <c r="B3" s="34" t="s">
        <v>2</v>
      </c>
      <c r="C3" s="35"/>
      <c r="D3" s="11" t="s">
        <v>1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</row>
    <row r="4" spans="1:13" ht="15.75" customHeight="1">
      <c r="A4" s="38" t="s">
        <v>99</v>
      </c>
      <c r="B4" s="33" t="s">
        <v>10</v>
      </c>
      <c r="C4" s="33" t="s">
        <v>13</v>
      </c>
      <c r="D4" s="8" t="s">
        <v>120</v>
      </c>
      <c r="E4" s="10">
        <v>120000</v>
      </c>
      <c r="F4" s="10"/>
      <c r="G4" s="10"/>
      <c r="H4" s="10">
        <v>2000</v>
      </c>
      <c r="I4" s="10">
        <v>20000</v>
      </c>
      <c r="J4" s="55">
        <f>SUM(E4:I4)</f>
        <v>142000</v>
      </c>
      <c r="K4" s="23"/>
    </row>
    <row r="5" spans="1:13" ht="15.75" customHeight="1">
      <c r="A5" s="31"/>
      <c r="B5" s="33"/>
      <c r="C5" s="33"/>
      <c r="D5" s="8" t="s">
        <v>130</v>
      </c>
      <c r="E5" s="10">
        <v>120000</v>
      </c>
      <c r="F5" s="10"/>
      <c r="G5" s="10">
        <v>2000</v>
      </c>
      <c r="H5" s="10">
        <v>2000</v>
      </c>
      <c r="I5" s="10">
        <v>20000</v>
      </c>
      <c r="J5" s="10">
        <f t="shared" ref="J5:J8" si="0">SUM(E5:I5)</f>
        <v>144000</v>
      </c>
      <c r="K5" s="10"/>
    </row>
    <row r="6" spans="1:13" ht="15.75" customHeight="1">
      <c r="A6" s="31"/>
      <c r="B6" s="33"/>
      <c r="C6" s="33"/>
      <c r="D6" s="8" t="s">
        <v>122</v>
      </c>
      <c r="E6" s="10">
        <v>130000</v>
      </c>
      <c r="F6" s="10">
        <v>13000</v>
      </c>
      <c r="G6" s="10">
        <v>1000</v>
      </c>
      <c r="H6" s="10">
        <v>2000</v>
      </c>
      <c r="I6" s="10">
        <v>20000</v>
      </c>
      <c r="J6" s="54">
        <f t="shared" si="0"/>
        <v>166000</v>
      </c>
      <c r="K6" s="10"/>
    </row>
    <row r="7" spans="1:13" ht="15.75" customHeight="1">
      <c r="A7" s="31"/>
      <c r="B7" s="33"/>
      <c r="C7" s="33"/>
      <c r="D7" s="8" t="s">
        <v>123</v>
      </c>
      <c r="E7" s="10">
        <v>127000</v>
      </c>
      <c r="F7" s="10">
        <v>12700</v>
      </c>
      <c r="G7" s="10">
        <v>2000</v>
      </c>
      <c r="H7" s="10">
        <v>2000</v>
      </c>
      <c r="I7" s="10">
        <v>20000</v>
      </c>
      <c r="J7" s="10">
        <f t="shared" si="0"/>
        <v>163700</v>
      </c>
      <c r="K7" s="10"/>
    </row>
    <row r="8" spans="1:13" ht="15.75" customHeight="1">
      <c r="A8" s="32"/>
      <c r="B8" s="33"/>
      <c r="C8" s="33"/>
      <c r="D8" s="8"/>
      <c r="E8" s="10"/>
      <c r="F8" s="10"/>
      <c r="G8" s="10"/>
      <c r="H8" s="10"/>
      <c r="I8" s="10"/>
      <c r="J8" s="10">
        <f t="shared" si="0"/>
        <v>0</v>
      </c>
      <c r="K8" s="10"/>
    </row>
    <row r="9" spans="1:13" ht="15.75" customHeight="1">
      <c r="A9" s="33" t="s">
        <v>11</v>
      </c>
      <c r="B9" s="33"/>
      <c r="C9" s="33"/>
      <c r="D9" s="33"/>
      <c r="E9" s="12">
        <f>SUM(E4:E8)/4</f>
        <v>124250</v>
      </c>
      <c r="F9" s="12">
        <f>SUM(F4:F8)/2</f>
        <v>12850</v>
      </c>
      <c r="G9" s="12">
        <f>SUM(G4:G8)/3</f>
        <v>1666.6666666666667</v>
      </c>
      <c r="H9" s="12">
        <f>SUM(H4:H8)/4</f>
        <v>2000</v>
      </c>
      <c r="I9" s="12">
        <f>SUM(I4:I8)/4</f>
        <v>20000</v>
      </c>
      <c r="J9" s="12">
        <f>SUM(J4:J8)/4</f>
        <v>153925</v>
      </c>
      <c r="K9" s="13"/>
    </row>
    <row r="10" spans="1:13" ht="15.75" customHeight="1"/>
    <row r="11" spans="1:13" ht="15.75" customHeight="1">
      <c r="A11" s="1" t="s">
        <v>0</v>
      </c>
      <c r="B11" s="34" t="s">
        <v>2</v>
      </c>
      <c r="C11" s="35"/>
      <c r="D11" s="11" t="s">
        <v>1</v>
      </c>
      <c r="E11" s="11" t="s">
        <v>3</v>
      </c>
      <c r="F11" s="11" t="s">
        <v>4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</row>
    <row r="12" spans="1:13" ht="15.75" customHeight="1">
      <c r="A12" s="38" t="s">
        <v>99</v>
      </c>
      <c r="B12" s="33" t="s">
        <v>10</v>
      </c>
      <c r="C12" s="39" t="s">
        <v>12</v>
      </c>
      <c r="D12" s="8" t="s">
        <v>120</v>
      </c>
      <c r="E12" s="10">
        <v>120000</v>
      </c>
      <c r="F12" s="10"/>
      <c r="G12" s="10"/>
      <c r="H12" s="10">
        <v>2000</v>
      </c>
      <c r="I12" s="10">
        <v>20000</v>
      </c>
      <c r="J12" s="55">
        <f>SUM(E12:I12)</f>
        <v>142000</v>
      </c>
      <c r="K12" s="23"/>
    </row>
    <row r="13" spans="1:13" ht="15.75" customHeight="1">
      <c r="A13" s="31"/>
      <c r="B13" s="33"/>
      <c r="C13" s="33"/>
      <c r="D13" s="8" t="s">
        <v>130</v>
      </c>
      <c r="E13" s="10">
        <v>120000</v>
      </c>
      <c r="F13" s="10"/>
      <c r="G13" s="10">
        <v>2000</v>
      </c>
      <c r="H13" s="10">
        <v>2000</v>
      </c>
      <c r="I13" s="10">
        <v>20000</v>
      </c>
      <c r="J13" s="10">
        <f t="shared" ref="J13:J16" si="1">SUM(E13:I13)</f>
        <v>144000</v>
      </c>
      <c r="K13" s="10"/>
    </row>
    <row r="14" spans="1:13" ht="15.75" customHeight="1">
      <c r="A14" s="31"/>
      <c r="B14" s="33"/>
      <c r="C14" s="33"/>
      <c r="D14" s="8" t="s">
        <v>122</v>
      </c>
      <c r="E14" s="10">
        <v>130000</v>
      </c>
      <c r="F14" s="10">
        <v>13000</v>
      </c>
      <c r="G14" s="10">
        <v>1000</v>
      </c>
      <c r="H14" s="10">
        <v>2000</v>
      </c>
      <c r="I14" s="10">
        <v>20000</v>
      </c>
      <c r="J14" s="54">
        <f t="shared" si="1"/>
        <v>166000</v>
      </c>
      <c r="K14" s="10"/>
    </row>
    <row r="15" spans="1:13" ht="15.75" customHeight="1">
      <c r="A15" s="31"/>
      <c r="B15" s="33"/>
      <c r="C15" s="33"/>
      <c r="D15" s="8" t="s">
        <v>123</v>
      </c>
      <c r="E15" s="10">
        <v>127000</v>
      </c>
      <c r="F15" s="10">
        <v>12700</v>
      </c>
      <c r="G15" s="10">
        <v>2000</v>
      </c>
      <c r="H15" s="10">
        <v>2000</v>
      </c>
      <c r="I15" s="10">
        <v>20000</v>
      </c>
      <c r="J15" s="10">
        <f t="shared" si="1"/>
        <v>163700</v>
      </c>
      <c r="K15" s="10"/>
    </row>
    <row r="16" spans="1:13" ht="15.75" customHeight="1">
      <c r="A16" s="32"/>
      <c r="B16" s="33"/>
      <c r="C16" s="33"/>
      <c r="D16" s="8"/>
      <c r="E16" s="10"/>
      <c r="F16" s="10"/>
      <c r="G16" s="10"/>
      <c r="H16" s="10"/>
      <c r="I16" s="10"/>
      <c r="J16" s="10">
        <f t="shared" si="1"/>
        <v>0</v>
      </c>
      <c r="K16" s="10"/>
    </row>
    <row r="17" spans="1:11" ht="15.75" customHeight="1">
      <c r="A17" s="33" t="s">
        <v>11</v>
      </c>
      <c r="B17" s="33"/>
      <c r="C17" s="33"/>
      <c r="D17" s="33"/>
      <c r="E17" s="12">
        <f>SUM(E12:E16)/4</f>
        <v>124250</v>
      </c>
      <c r="F17" s="12">
        <f>SUM(F12:F16)/2</f>
        <v>12850</v>
      </c>
      <c r="G17" s="12">
        <f>SUM(G12:G16)/3</f>
        <v>1666.6666666666667</v>
      </c>
      <c r="H17" s="12">
        <f>SUM(H12:H16)/4</f>
        <v>2000</v>
      </c>
      <c r="I17" s="12">
        <f>SUM(I12:I16)/4</f>
        <v>20000</v>
      </c>
      <c r="J17" s="12">
        <f>SUM(J12:J16)/4</f>
        <v>153925</v>
      </c>
      <c r="K17" s="13"/>
    </row>
    <row r="18" spans="1:11" ht="15.75" customHeight="1"/>
    <row r="19" spans="1:11" ht="15.75" customHeight="1">
      <c r="A19" s="1" t="s">
        <v>0</v>
      </c>
      <c r="B19" s="34" t="s">
        <v>2</v>
      </c>
      <c r="C19" s="35"/>
      <c r="D19" s="11" t="s">
        <v>1</v>
      </c>
      <c r="E19" s="11" t="s">
        <v>3</v>
      </c>
      <c r="F19" s="11" t="s">
        <v>4</v>
      </c>
      <c r="G19" s="11" t="s">
        <v>5</v>
      </c>
      <c r="H19" s="11" t="s">
        <v>6</v>
      </c>
      <c r="I19" s="11" t="s">
        <v>7</v>
      </c>
      <c r="J19" s="11" t="s">
        <v>8</v>
      </c>
      <c r="K19" s="11" t="s">
        <v>9</v>
      </c>
    </row>
    <row r="20" spans="1:11" ht="15.75" customHeight="1">
      <c r="A20" s="38" t="s">
        <v>99</v>
      </c>
      <c r="B20" s="33" t="s">
        <v>10</v>
      </c>
      <c r="C20" s="33" t="s">
        <v>30</v>
      </c>
      <c r="D20" s="8" t="s">
        <v>120</v>
      </c>
      <c r="E20" s="10">
        <v>120000</v>
      </c>
      <c r="F20" s="10"/>
      <c r="G20" s="10"/>
      <c r="H20" s="10">
        <v>2000</v>
      </c>
      <c r="I20" s="10">
        <v>12000</v>
      </c>
      <c r="J20" s="55">
        <f>SUM(E20:I20)</f>
        <v>134000</v>
      </c>
      <c r="K20" s="23"/>
    </row>
    <row r="21" spans="1:11" ht="15.75" customHeight="1">
      <c r="A21" s="31"/>
      <c r="B21" s="33"/>
      <c r="C21" s="33"/>
      <c r="D21" s="8" t="s">
        <v>130</v>
      </c>
      <c r="E21" s="10">
        <v>120000</v>
      </c>
      <c r="F21" s="10"/>
      <c r="G21" s="10">
        <v>2000</v>
      </c>
      <c r="H21" s="10">
        <v>2000</v>
      </c>
      <c r="I21" s="10">
        <v>12000</v>
      </c>
      <c r="J21" s="10">
        <f t="shared" ref="J21:J24" si="2">SUM(E21:I21)</f>
        <v>136000</v>
      </c>
      <c r="K21" s="10"/>
    </row>
    <row r="22" spans="1:11" ht="15.75" customHeight="1">
      <c r="A22" s="31"/>
      <c r="B22" s="33"/>
      <c r="C22" s="33"/>
      <c r="D22" s="8" t="s">
        <v>122</v>
      </c>
      <c r="E22" s="10">
        <v>130000</v>
      </c>
      <c r="F22" s="10">
        <v>13000</v>
      </c>
      <c r="G22" s="10">
        <v>1000</v>
      </c>
      <c r="H22" s="10">
        <v>2000</v>
      </c>
      <c r="I22" s="10">
        <v>12000</v>
      </c>
      <c r="J22" s="54">
        <f t="shared" si="2"/>
        <v>158000</v>
      </c>
      <c r="K22" s="10"/>
    </row>
    <row r="23" spans="1:11" ht="15.75" customHeight="1">
      <c r="A23" s="31"/>
      <c r="B23" s="33"/>
      <c r="C23" s="33"/>
      <c r="D23" s="8" t="s">
        <v>123</v>
      </c>
      <c r="E23" s="10">
        <v>127000</v>
      </c>
      <c r="F23" s="10">
        <v>12700</v>
      </c>
      <c r="G23" s="10">
        <v>2000</v>
      </c>
      <c r="H23" s="10">
        <v>2000</v>
      </c>
      <c r="I23" s="10">
        <v>12000</v>
      </c>
      <c r="J23" s="10">
        <f t="shared" si="2"/>
        <v>155700</v>
      </c>
      <c r="K23" s="10"/>
    </row>
    <row r="24" spans="1:11" ht="15.75" customHeight="1">
      <c r="A24" s="32"/>
      <c r="B24" s="33"/>
      <c r="C24" s="33"/>
      <c r="D24" s="8"/>
      <c r="E24" s="10"/>
      <c r="F24" s="10"/>
      <c r="G24" s="10"/>
      <c r="H24" s="10"/>
      <c r="I24" s="10"/>
      <c r="J24" s="10">
        <f t="shared" si="2"/>
        <v>0</v>
      </c>
      <c r="K24" s="10"/>
    </row>
    <row r="25" spans="1:11" ht="15.75" customHeight="1">
      <c r="A25" s="33" t="s">
        <v>11</v>
      </c>
      <c r="B25" s="33"/>
      <c r="C25" s="33"/>
      <c r="D25" s="33"/>
      <c r="E25" s="12">
        <f>SUM(E20:E24)/4</f>
        <v>124250</v>
      </c>
      <c r="F25" s="12">
        <f>SUM(F20:F24)/2</f>
        <v>12850</v>
      </c>
      <c r="G25" s="12">
        <f>SUM(G20:G24)/3</f>
        <v>1666.6666666666667</v>
      </c>
      <c r="H25" s="12">
        <f>SUM(H20:H24)/4</f>
        <v>2000</v>
      </c>
      <c r="I25" s="12">
        <f>SUM(I20:I24)/4</f>
        <v>12000</v>
      </c>
      <c r="J25" s="12">
        <f>SUM(J20:J24)/4</f>
        <v>145925</v>
      </c>
      <c r="K25" s="13"/>
    </row>
    <row r="26" spans="1:11" ht="15.75" customHeight="1"/>
    <row r="27" spans="1:11" ht="15.75" customHeight="1">
      <c r="A27" s="1" t="s">
        <v>0</v>
      </c>
      <c r="B27" s="34" t="s">
        <v>2</v>
      </c>
      <c r="C27" s="35"/>
      <c r="D27" s="11" t="s">
        <v>1</v>
      </c>
      <c r="E27" s="11" t="s">
        <v>3</v>
      </c>
      <c r="F27" s="11" t="s">
        <v>4</v>
      </c>
      <c r="G27" s="11" t="s">
        <v>5</v>
      </c>
      <c r="H27" s="11" t="s">
        <v>6</v>
      </c>
      <c r="I27" s="11" t="s">
        <v>7</v>
      </c>
      <c r="J27" s="11" t="s">
        <v>8</v>
      </c>
      <c r="K27" s="11" t="s">
        <v>9</v>
      </c>
    </row>
    <row r="28" spans="1:11" ht="15.75" customHeight="1">
      <c r="A28" s="38" t="s">
        <v>99</v>
      </c>
      <c r="B28" s="33" t="s">
        <v>10</v>
      </c>
      <c r="C28" s="33" t="s">
        <v>31</v>
      </c>
      <c r="D28" s="8" t="s">
        <v>120</v>
      </c>
      <c r="E28" s="10">
        <v>160000</v>
      </c>
      <c r="F28" s="10"/>
      <c r="G28" s="10"/>
      <c r="H28" s="10">
        <v>2000</v>
      </c>
      <c r="I28" s="10">
        <v>12000</v>
      </c>
      <c r="J28" s="54">
        <f>SUM(E28:I28)</f>
        <v>174000</v>
      </c>
      <c r="K28" s="23"/>
    </row>
    <row r="29" spans="1:11" ht="15.75" customHeight="1">
      <c r="A29" s="31"/>
      <c r="B29" s="33"/>
      <c r="C29" s="33"/>
      <c r="D29" s="8" t="s">
        <v>130</v>
      </c>
      <c r="E29" s="10">
        <v>120000</v>
      </c>
      <c r="F29" s="10"/>
      <c r="G29" s="10">
        <v>2000</v>
      </c>
      <c r="H29" s="10">
        <v>2000</v>
      </c>
      <c r="I29" s="10">
        <v>12000</v>
      </c>
      <c r="J29" s="55">
        <f t="shared" ref="J29:J32" si="3">SUM(E29:I29)</f>
        <v>136000</v>
      </c>
      <c r="K29" s="10"/>
    </row>
    <row r="30" spans="1:11" ht="15.75" customHeight="1">
      <c r="A30" s="31"/>
      <c r="B30" s="33"/>
      <c r="C30" s="33"/>
      <c r="D30" s="8" t="s">
        <v>122</v>
      </c>
      <c r="E30" s="10">
        <v>130000</v>
      </c>
      <c r="F30" s="10">
        <v>13000</v>
      </c>
      <c r="G30" s="10">
        <v>1000</v>
      </c>
      <c r="H30" s="10">
        <v>2000</v>
      </c>
      <c r="I30" s="10">
        <v>12000</v>
      </c>
      <c r="J30" s="10">
        <f t="shared" si="3"/>
        <v>158000</v>
      </c>
      <c r="K30" s="10"/>
    </row>
    <row r="31" spans="1:11" ht="15.75" customHeight="1">
      <c r="A31" s="31"/>
      <c r="B31" s="33"/>
      <c r="C31" s="33"/>
      <c r="D31" s="8" t="s">
        <v>123</v>
      </c>
      <c r="E31" s="10">
        <v>127000</v>
      </c>
      <c r="F31" s="10">
        <v>12700</v>
      </c>
      <c r="G31" s="10">
        <v>2000</v>
      </c>
      <c r="H31" s="10">
        <v>2000</v>
      </c>
      <c r="I31" s="10">
        <v>12000</v>
      </c>
      <c r="J31" s="10">
        <f t="shared" si="3"/>
        <v>155700</v>
      </c>
      <c r="K31" s="10"/>
    </row>
    <row r="32" spans="1:11" ht="15.75" customHeight="1">
      <c r="A32" s="32"/>
      <c r="B32" s="33"/>
      <c r="C32" s="33"/>
      <c r="D32" s="8"/>
      <c r="E32" s="10"/>
      <c r="F32" s="10"/>
      <c r="G32" s="10"/>
      <c r="H32" s="10"/>
      <c r="I32" s="10"/>
      <c r="J32" s="10">
        <f t="shared" si="3"/>
        <v>0</v>
      </c>
      <c r="K32" s="10"/>
    </row>
    <row r="33" spans="1:11" ht="15.75" customHeight="1">
      <c r="A33" s="33" t="s">
        <v>11</v>
      </c>
      <c r="B33" s="33"/>
      <c r="C33" s="33"/>
      <c r="D33" s="33"/>
      <c r="E33" s="12">
        <f>SUM(E28:E32)/4</f>
        <v>134250</v>
      </c>
      <c r="F33" s="12">
        <f>SUM(F28:F32)/2</f>
        <v>12850</v>
      </c>
      <c r="G33" s="12">
        <f>SUM(G28:G32)/3</f>
        <v>1666.6666666666667</v>
      </c>
      <c r="H33" s="12">
        <f>SUM(H28:H32)/4</f>
        <v>2000</v>
      </c>
      <c r="I33" s="12">
        <f>SUM(I28:I32)/4</f>
        <v>12000</v>
      </c>
      <c r="J33" s="12">
        <f>SUM(J28:J32)/4</f>
        <v>155925</v>
      </c>
      <c r="K33" s="13"/>
    </row>
    <row r="34" spans="1:11" ht="15.75" customHeight="1"/>
    <row r="35" spans="1:11" ht="15.75" customHeight="1">
      <c r="A35" s="1" t="s">
        <v>0</v>
      </c>
      <c r="B35" s="34" t="s">
        <v>2</v>
      </c>
      <c r="C35" s="35"/>
      <c r="D35" s="11" t="s">
        <v>1</v>
      </c>
      <c r="E35" s="11" t="s">
        <v>3</v>
      </c>
      <c r="F35" s="11" t="s">
        <v>4</v>
      </c>
      <c r="G35" s="11" t="s">
        <v>5</v>
      </c>
      <c r="H35" s="11" t="s">
        <v>6</v>
      </c>
      <c r="I35" s="11" t="s">
        <v>7</v>
      </c>
      <c r="J35" s="11" t="s">
        <v>8</v>
      </c>
      <c r="K35" s="11" t="s">
        <v>9</v>
      </c>
    </row>
    <row r="36" spans="1:11" ht="15.75" customHeight="1">
      <c r="A36" s="38" t="s">
        <v>99</v>
      </c>
      <c r="B36" s="33" t="s">
        <v>14</v>
      </c>
      <c r="C36" s="33" t="s">
        <v>15</v>
      </c>
      <c r="D36" s="8" t="s">
        <v>120</v>
      </c>
      <c r="E36" s="10">
        <v>14500</v>
      </c>
      <c r="F36" s="10"/>
      <c r="G36" s="10"/>
      <c r="H36" s="10">
        <v>400</v>
      </c>
      <c r="I36" s="10">
        <v>800</v>
      </c>
      <c r="J36" s="55">
        <f>SUM(E36:I36)</f>
        <v>15700</v>
      </c>
      <c r="K36" s="23"/>
    </row>
    <row r="37" spans="1:11" ht="15.75" customHeight="1">
      <c r="A37" s="31"/>
      <c r="B37" s="33"/>
      <c r="C37" s="33"/>
      <c r="D37" s="8" t="s">
        <v>130</v>
      </c>
      <c r="E37" s="10">
        <v>14500</v>
      </c>
      <c r="F37" s="10"/>
      <c r="G37" s="10">
        <v>700</v>
      </c>
      <c r="H37" s="10">
        <v>400</v>
      </c>
      <c r="I37" s="10">
        <v>800</v>
      </c>
      <c r="J37" s="10">
        <f t="shared" ref="J37:J40" si="4">SUM(E37:I37)</f>
        <v>16400</v>
      </c>
      <c r="K37" s="10"/>
    </row>
    <row r="38" spans="1:11" ht="15.75" customHeight="1">
      <c r="A38" s="31"/>
      <c r="B38" s="33"/>
      <c r="C38" s="33"/>
      <c r="D38" s="8" t="s">
        <v>122</v>
      </c>
      <c r="E38" s="10">
        <v>17000</v>
      </c>
      <c r="F38" s="10">
        <v>1700</v>
      </c>
      <c r="G38" s="10">
        <v>500</v>
      </c>
      <c r="H38" s="10">
        <v>400</v>
      </c>
      <c r="I38" s="10">
        <v>800</v>
      </c>
      <c r="J38" s="10">
        <f t="shared" si="4"/>
        <v>20400</v>
      </c>
      <c r="K38" s="10"/>
    </row>
    <row r="39" spans="1:11" ht="15.75" customHeight="1">
      <c r="A39" s="31"/>
      <c r="B39" s="33"/>
      <c r="C39" s="33"/>
      <c r="D39" s="8" t="s">
        <v>123</v>
      </c>
      <c r="E39" s="10">
        <v>21700</v>
      </c>
      <c r="F39" s="10">
        <v>2170</v>
      </c>
      <c r="G39" s="10">
        <v>700</v>
      </c>
      <c r="H39" s="10">
        <v>400</v>
      </c>
      <c r="I39" s="10">
        <v>800</v>
      </c>
      <c r="J39" s="54">
        <f t="shared" si="4"/>
        <v>25770</v>
      </c>
      <c r="K39" s="10"/>
    </row>
    <row r="40" spans="1:11" ht="15.75" customHeight="1">
      <c r="A40" s="32"/>
      <c r="B40" s="33"/>
      <c r="C40" s="33"/>
      <c r="D40" s="8"/>
      <c r="E40" s="10"/>
      <c r="F40" s="10"/>
      <c r="G40" s="10"/>
      <c r="H40" s="10"/>
      <c r="I40" s="10"/>
      <c r="J40" s="10">
        <f t="shared" si="4"/>
        <v>0</v>
      </c>
      <c r="K40" s="10"/>
    </row>
    <row r="41" spans="1:11" ht="15.75" customHeight="1">
      <c r="A41" s="33" t="s">
        <v>11</v>
      </c>
      <c r="B41" s="33"/>
      <c r="C41" s="33"/>
      <c r="D41" s="33"/>
      <c r="E41" s="12">
        <f>SUM(E36:E40)/4</f>
        <v>16925</v>
      </c>
      <c r="F41" s="12">
        <f>SUM(F36:F40)/2</f>
        <v>1935</v>
      </c>
      <c r="G41" s="12">
        <f>SUM(G36:G40)/3</f>
        <v>633.33333333333337</v>
      </c>
      <c r="H41" s="12">
        <f>SUM(H36:H40)/4</f>
        <v>400</v>
      </c>
      <c r="I41" s="12">
        <f>SUM(I36:I40)/4</f>
        <v>800</v>
      </c>
      <c r="J41" s="12">
        <f>SUM(J36:J40)/4</f>
        <v>19567.5</v>
      </c>
      <c r="K41" s="13"/>
    </row>
    <row r="42" spans="1:11" ht="15.75" customHeight="1"/>
    <row r="43" spans="1:11" ht="15.75" customHeight="1">
      <c r="A43" s="1" t="s">
        <v>0</v>
      </c>
      <c r="B43" s="34" t="s">
        <v>2</v>
      </c>
      <c r="C43" s="35"/>
      <c r="D43" s="11" t="s">
        <v>1</v>
      </c>
      <c r="E43" s="11" t="s">
        <v>3</v>
      </c>
      <c r="F43" s="11" t="s">
        <v>4</v>
      </c>
      <c r="G43" s="11" t="s">
        <v>5</v>
      </c>
      <c r="H43" s="11" t="s">
        <v>6</v>
      </c>
      <c r="I43" s="11" t="s">
        <v>7</v>
      </c>
      <c r="J43" s="11" t="s">
        <v>8</v>
      </c>
      <c r="K43" s="11" t="s">
        <v>9</v>
      </c>
    </row>
    <row r="44" spans="1:11" ht="15.75" customHeight="1">
      <c r="A44" s="38" t="s">
        <v>99</v>
      </c>
      <c r="B44" s="33" t="s">
        <v>17</v>
      </c>
      <c r="C44" s="33" t="s">
        <v>16</v>
      </c>
      <c r="D44" s="8" t="s">
        <v>120</v>
      </c>
      <c r="E44" s="10">
        <v>11750</v>
      </c>
      <c r="F44" s="10">
        <v>1175</v>
      </c>
      <c r="G44" s="10"/>
      <c r="H44" s="10">
        <v>400</v>
      </c>
      <c r="I44" s="10">
        <v>800</v>
      </c>
      <c r="J44" s="55">
        <f>SUM(E44:I44)</f>
        <v>14125</v>
      </c>
      <c r="K44" s="23"/>
    </row>
    <row r="45" spans="1:11" ht="15.75" customHeight="1">
      <c r="A45" s="31"/>
      <c r="B45" s="33"/>
      <c r="C45" s="33"/>
      <c r="D45" s="8" t="s">
        <v>130</v>
      </c>
      <c r="E45" s="10"/>
      <c r="F45" s="10"/>
      <c r="G45" s="10">
        <v>700</v>
      </c>
      <c r="H45" s="10"/>
      <c r="I45" s="10"/>
      <c r="J45" s="10"/>
      <c r="K45" s="10"/>
    </row>
    <row r="46" spans="1:11" ht="15.75" customHeight="1">
      <c r="A46" s="31"/>
      <c r="B46" s="33"/>
      <c r="C46" s="33"/>
      <c r="D46" s="8" t="s">
        <v>122</v>
      </c>
      <c r="E46" s="10">
        <v>11364</v>
      </c>
      <c r="F46" s="10">
        <v>1136</v>
      </c>
      <c r="G46" s="10">
        <v>500</v>
      </c>
      <c r="H46" s="10">
        <v>400</v>
      </c>
      <c r="I46" s="10">
        <v>800</v>
      </c>
      <c r="J46" s="10">
        <f t="shared" ref="J45:J48" si="5">SUM(E46:I46)</f>
        <v>14200</v>
      </c>
      <c r="K46" s="10"/>
    </row>
    <row r="47" spans="1:11" ht="15.75" customHeight="1">
      <c r="A47" s="31"/>
      <c r="B47" s="33"/>
      <c r="C47" s="33"/>
      <c r="D47" s="8" t="s">
        <v>123</v>
      </c>
      <c r="E47" s="10">
        <v>13500</v>
      </c>
      <c r="F47" s="10">
        <v>1350</v>
      </c>
      <c r="G47" s="10">
        <v>700</v>
      </c>
      <c r="H47" s="10">
        <v>400</v>
      </c>
      <c r="I47" s="10">
        <v>800</v>
      </c>
      <c r="J47" s="54">
        <f t="shared" si="5"/>
        <v>16750</v>
      </c>
      <c r="K47" s="10"/>
    </row>
    <row r="48" spans="1:11" ht="15.75" customHeight="1">
      <c r="A48" s="32"/>
      <c r="B48" s="33"/>
      <c r="C48" s="33"/>
      <c r="D48" s="8"/>
      <c r="E48" s="10"/>
      <c r="F48" s="10"/>
      <c r="G48" s="10"/>
      <c r="H48" s="10"/>
      <c r="I48" s="10"/>
      <c r="J48" s="10">
        <f t="shared" si="5"/>
        <v>0</v>
      </c>
      <c r="K48" s="10"/>
    </row>
    <row r="49" spans="1:11" ht="15.75" customHeight="1">
      <c r="A49" s="33" t="s">
        <v>11</v>
      </c>
      <c r="B49" s="33"/>
      <c r="C49" s="33"/>
      <c r="D49" s="33"/>
      <c r="E49" s="12">
        <f>SUM(E44:E48)/3</f>
        <v>12204.666666666666</v>
      </c>
      <c r="F49" s="12">
        <f>SUM(F44:F48)/3</f>
        <v>1220.3333333333333</v>
      </c>
      <c r="G49" s="12">
        <f>SUM(G44:G48)/3</f>
        <v>633.33333333333337</v>
      </c>
      <c r="H49" s="12">
        <f>SUM(H44:H48)/3</f>
        <v>400</v>
      </c>
      <c r="I49" s="12">
        <f>SUM(I44:I48)/3</f>
        <v>800</v>
      </c>
      <c r="J49" s="12">
        <f>SUM(J44:J48)/3</f>
        <v>15025</v>
      </c>
      <c r="K49" s="13"/>
    </row>
    <row r="50" spans="1:11" ht="24" customHeight="1"/>
  </sheetData>
  <mergeCells count="32">
    <mergeCell ref="A49:D49"/>
    <mergeCell ref="A28:A32"/>
    <mergeCell ref="B28:B32"/>
    <mergeCell ref="C28:C32"/>
    <mergeCell ref="A33:D33"/>
    <mergeCell ref="B35:C35"/>
    <mergeCell ref="A36:A40"/>
    <mergeCell ref="B36:B40"/>
    <mergeCell ref="C36:C40"/>
    <mergeCell ref="A41:D41"/>
    <mergeCell ref="B43:C43"/>
    <mergeCell ref="A44:A48"/>
    <mergeCell ref="B44:B48"/>
    <mergeCell ref="C44:C48"/>
    <mergeCell ref="B27:C27"/>
    <mergeCell ref="A9:D9"/>
    <mergeCell ref="B11:C11"/>
    <mergeCell ref="A12:A16"/>
    <mergeCell ref="B12:B16"/>
    <mergeCell ref="C12:C16"/>
    <mergeCell ref="A17:D17"/>
    <mergeCell ref="B19:C19"/>
    <mergeCell ref="A20:A24"/>
    <mergeCell ref="B20:B24"/>
    <mergeCell ref="C20:C24"/>
    <mergeCell ref="A25:D25"/>
    <mergeCell ref="A1:K1"/>
    <mergeCell ref="A2:K2"/>
    <mergeCell ref="B3:C3"/>
    <mergeCell ref="A4:A8"/>
    <mergeCell ref="B4:B8"/>
    <mergeCell ref="C4:C8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6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12</vt:i4>
      </vt:variant>
    </vt:vector>
  </HeadingPairs>
  <TitlesOfParts>
    <vt:vector size="26" baseType="lpstr">
      <vt:lpstr>경기.강원권(수수료)</vt:lpstr>
      <vt:lpstr>경기.강원권(부산물)</vt:lpstr>
      <vt:lpstr>충북(수수료)</vt:lpstr>
      <vt:lpstr>충북(부산물)</vt:lpstr>
      <vt:lpstr>충남권(수수료)</vt:lpstr>
      <vt:lpstr>충남권(부산물)</vt:lpstr>
      <vt:lpstr>경북권(수수료)</vt:lpstr>
      <vt:lpstr>경북권(부산물)</vt:lpstr>
      <vt:lpstr>경남권(수수료)</vt:lpstr>
      <vt:lpstr>경남권(부산물)</vt:lpstr>
      <vt:lpstr>전북권(수수료)</vt:lpstr>
      <vt:lpstr>전북권(부산물)</vt:lpstr>
      <vt:lpstr>전남권(수수료)</vt:lpstr>
      <vt:lpstr>전남권(부산물)</vt:lpstr>
      <vt:lpstr>'경기.강원권(부산물)'!Print_Area</vt:lpstr>
      <vt:lpstr>'경기.강원권(수수료)'!Print_Area</vt:lpstr>
      <vt:lpstr>'경남권(부산물)'!Print_Area</vt:lpstr>
      <vt:lpstr>'경남권(수수료)'!Print_Area</vt:lpstr>
      <vt:lpstr>'경북권(부산물)'!Print_Area</vt:lpstr>
      <vt:lpstr>'경북권(수수료)'!Print_Area</vt:lpstr>
      <vt:lpstr>'전북권(부산물)'!Print_Area</vt:lpstr>
      <vt:lpstr>'전북권(수수료)'!Print_Area</vt:lpstr>
      <vt:lpstr>'충남권(부산물)'!Print_Area</vt:lpstr>
      <vt:lpstr>'충남권(수수료)'!Print_Area</vt:lpstr>
      <vt:lpstr>'충북(부산물)'!Print_Area</vt:lpstr>
      <vt:lpstr>'충북(수수료)'!Print_Area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Windows XP</cp:lastModifiedBy>
  <cp:lastPrinted>2013-04-10T05:08:43Z</cp:lastPrinted>
  <dcterms:created xsi:type="dcterms:W3CDTF">2013-04-05T07:17:57Z</dcterms:created>
  <dcterms:modified xsi:type="dcterms:W3CDTF">2014-03-19T08:38:51Z</dcterms:modified>
</cp:coreProperties>
</file>